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740" windowWidth="15195" windowHeight="10395" tabRatio="868" activeTab="4"/>
  </bookViews>
  <sheets>
    <sheet name="Оренбург ФСТ" sheetId="1" r:id="rId1"/>
    <sheet name="Самара ФСТ" sheetId="2" r:id="rId2"/>
    <sheet name="Челябинск ФСТ" sheetId="3" r:id="rId3"/>
    <sheet name="Башкирия ФСТ" sheetId="4" r:id="rId4"/>
    <sheet name="Оренбург 333" sheetId="5" r:id="rId5"/>
    <sheet name="Самара 333" sheetId="6" r:id="rId6"/>
    <sheet name="Челябинск 333" sheetId="7" r:id="rId7"/>
    <sheet name="Башкирия 333" sheetId="8" r:id="rId8"/>
    <sheet name="откл_подк" sheetId="9" r:id="rId9"/>
  </sheets>
  <definedNames/>
  <calcPr fullCalcOnLoad="1"/>
</workbook>
</file>

<file path=xl/sharedStrings.xml><?xml version="1.0" encoding="utf-8"?>
<sst xmlns="http://schemas.openxmlformats.org/spreadsheetml/2006/main" count="536" uniqueCount="51">
  <si>
    <t>Формирование цен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</si>
  <si>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</si>
  <si>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</si>
  <si>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</si>
  <si>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</si>
  <si>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</si>
  <si>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</si>
  <si>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</si>
  <si>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свыше 100</t>
  </si>
  <si>
    <t>от 1 до 10</t>
  </si>
  <si>
    <t>от 0,1 до 1</t>
  </si>
  <si>
    <t>до 0,01</t>
  </si>
  <si>
    <t>от 10 до 100</t>
  </si>
  <si>
    <t>Оптовая цена</t>
  </si>
  <si>
    <t>Конечная цена</t>
  </si>
  <si>
    <t>Конечная цена с НДС</t>
  </si>
  <si>
    <t xml:space="preserve">Конечные цены на газ </t>
  </si>
  <si>
    <t>от 0,01 до 0,1</t>
  </si>
  <si>
    <t xml:space="preserve">по группам потребителей </t>
  </si>
  <si>
    <t>Группы потребителей с объемами потребления газа в млн. м3 в год</t>
  </si>
  <si>
    <t>руб./1000 м3</t>
  </si>
  <si>
    <t>Тариф на транспортировку</t>
  </si>
  <si>
    <t>ПССУ</t>
  </si>
  <si>
    <t>Специальная надбавка</t>
  </si>
  <si>
    <t xml:space="preserve">Наименование работ </t>
  </si>
  <si>
    <t>Стоимость без НДС</t>
  </si>
  <si>
    <t>НДС</t>
  </si>
  <si>
    <t>Стоимость с НДС</t>
  </si>
  <si>
    <t>Подключение, отключение подачи газа Покупателям (юр.лицам) на газопроводах с вырезкой подводящего газопровода</t>
  </si>
  <si>
    <t>Подключение, отключение подачи газа Покупателям (юр.лицам) на газопроводах без  вырезки подводящего газопровода</t>
  </si>
  <si>
    <t>0 группа</t>
  </si>
  <si>
    <t>свыше 1000</t>
  </si>
  <si>
    <t>от 500 до 1000</t>
  </si>
  <si>
    <t>Приказ ФАС России от 15.12.2021 № 1417/21 "Об утверждении тарифов на услуги по транспортировке газа по газораспределительным сетям АО "Газпром газораспределение Оренбург" на территории Оренбургской области"</t>
  </si>
  <si>
    <t>Приказ ФАС России от 31.10.2022 N775/22 "Об утверждении размера платы за снабженческо-сбытовые услуги, оказываемые потребителям поставщиками газа"</t>
  </si>
  <si>
    <t>Цены на услуги по отключению/подключению природного газа Покупателям, производимые трестами АО «Газпром газораспределение Оренбург», установленные с 01 января 2023 года</t>
  </si>
  <si>
    <t>руб.</t>
  </si>
  <si>
    <r>
      <t xml:space="preserve">Для потребителей, поставка газа которым осуществляется с ГРС, находящихся на территории Оренбургской области, </t>
    </r>
    <r>
      <rPr>
        <b/>
        <sz val="16"/>
        <color indexed="10"/>
        <rFont val="Arial Cyr"/>
        <family val="0"/>
      </rPr>
      <t>кроме исключающей группы</t>
    </r>
  </si>
  <si>
    <t>В соответствии с Постановлением Правительства РФ от 29.12.2000 № 1021, Постановлением Правительства РФ от 31.12.2010  г. № 1205, Положением об определении формулы цены на газ, утвержденной Приказом ФСТ России от 09.07.2014 г. № 1142-э, Приказом ФАС России от 28 ноября 2023 г. N 907/23 "Об утверждении оптовых цен на газ, добываемый ПАО "Газпром" и его аффилированными лицами, реализуемый потребителям Российской Федерации (за исключением населения, организаций, осуществляющих по состоянию на 1 декабря 2023 г. в качестве основного вида экономической деятельности производство электроэнергии тепловыми электростанциями, производство, передачу и распределение пара и горячей воды тепловыми электростанциями и (или) котельными с кодами ОКВЭД 35.11.1, 35.30.11, 35.30.14, 35.30.2, 35.30.3, организаций, осуществляющих деятельность с указанными кодами ОКВЭД в качестве дополнительного вида экономической деятельности при условии осуществления ими в качестве основного вида экономической деятельности с кодами ОКВЭД 35.11, 35.3, 35.30, 35.30.1, 68.32.1, организаций, выручка от реализации тепловой и (или) электрической энергии (мощности) которых составляет не менее 75 процентов общей выручки, организаций, выручка от реализации тепловой и (или) электрической энергии (мощности) которых составляет менее 75 процентов общей выручки, приобретающих газ в объемах, необходимых для производства и реализации тепловой и (или) электрической энергии (мощности) по регулируемым ценам (тарифам), либо организаций-недропользователей (коды ОКВЭД 06.10.1, 06.20) и (или) их аффилированных лиц, не входящих с такими недропользователями в одну группу компаний, или организаций, осуществляющих в качестве основного вида экономической деятельности распределение газообразного топлива по газораспределительным сетям и торговлю твердым, жидким и газообразным топливом и подобными продуктами с кодами ОКВЭД 35.22, 46.71, приобретающих газ для перепродажи потребителям, относящимся к организациям, осуществляющим по состоянию на 1 декабря 2023 г. в качестве основного вида экономической деятельности производство электроэнергии тепловыми электростанциями, производство, передачу и распределение пара и горячей воды тепловыми электростанциями и (или) котельными с кодами ОКВЭД 35.11.1, 35.30.11, 35.30.14, 35.30.2, 35.30.3, организациям, осуществляющим деятельность с указанными кодами ОКВЭД в качестве дополнительного вида экономической деятельности при условии осуществления ими в качестве основного вида экономической деятельности с кодами ОКВЭД 35.11, 35.3, 35.30, 35.30.1, 68.32.1, организациям, выручка от реализации тепловой и (или) электрической энергии (мощности) которых составляет не менее 75 процентов общей выручки, организациям, выручка от реализации тепловой и (или) электрической энергии (мощности) которых составляет менее 75 процентов общей выручки, приобретающим газ в объемах, необходимых для производства и реализации тепловой и (или) электрической энергии (мощности) по регулируемым ценам (тарифам), и потребителей Российской Федерации, указанных в пунктах 15.1 и 15.1.1 Основных положений формирования и государственного регулирования цен на газ, тарифов на услуги по его транспортировке, платы за технологическое присоединение газоиспользующего оборудования к газораспределительным сетям на территории Российской Федерации и платы за технологическое присоединение к магистральным газопроводам строящихся и реконструируемых газопроводов, предназначенных для транспортировки газа от магистральных газопроводов до объектов капитального строительства, и газопроводов, предназначенных для транспортировки газа от месторождений природного газа до магистрального газопровода, утвержденных постановлением Правительства Российской Федерации от 29 декабря 2000 г. N 1021)"</t>
  </si>
  <si>
    <r>
      <t xml:space="preserve">Для потребителей, поставка газа которым осуществляется с ГРС, находящихся на территории Самарской области, </t>
    </r>
    <r>
      <rPr>
        <b/>
        <sz val="16"/>
        <color indexed="10"/>
        <rFont val="Arial Cyr"/>
        <family val="0"/>
      </rPr>
      <t>кроме исключающей группы</t>
    </r>
  </si>
  <si>
    <t>В соответствии с Постановлением Правительства РФ от 29.12.2000 № 1021, Постановлением Правительства РФ от 31.12.2010  г. № 1205, Положением об определении формулы цены на газ, утвержденной Приказом ФСТ России от 09.07.2014 г. № 1142-э, Приказом ФАС России от  28 ноября 2023 г. N 907/23 "Об утверждении оптовых цен на газ, добываемый ПАО "Газпром" и его аффилированными лицами, реализуемый потребителям Российской Федерации (за исключением населения, организаций, осуществляющих по состоянию на 1 декабря 2023 г. в качестве основного вида экономической деятельности производство электроэнергии тепловыми электростанциями, производство, передачу и распределение пара и горячей воды тепловыми электростанциями и (или) котельными с кодами ОКВЭД 35.11.1, 35.30.11, 35.30.14, 35.30.2, 35.30.3, организаций, осуществляющих деятельность с указанными кодами ОКВЭД в качестве дополнительного вида экономической деятельности при условии осуществления ими в качестве основного вида экономической деятельности с кодами ОКВЭД 35.11, 35.3, 35.30, 35.30.1, 68.32.1, организаций, выручка от реализации тепловой и (или) электрической энергии (мощности) которых составляет не менее 75 процентов общей выручки, организаций, выручка от реализации тепловой и (или) электрической энергии (мощности) которых составляет менее 75 процентов общей выручки, приобретающих газ в объемах, необходимых для производства и реализации тепловой и (или) электрической энергии (мощности) по регулируемым ценам (тарифам), либо организаций-недропользователей (коды ОКВЭД 06.10.1, 06.20) и (или) их аффилированных лиц, не входящих с такими недропользователями в одну группу компаний, или организаций, осуществляющих в качестве основного вида экономической деятельности распределение газообразного топлива по газораспределительным сетям и торговлю твердым, жидким и газообразным топливом и подобными продуктами с кодами ОКВЭД 35.22, 46.71, приобретающих газ для перепродажи потребителям, относящимся к организациям, осуществляющим по состоянию на 1 декабря 2023 г. в качестве основного вида экономической деятельности производство электроэнергии тепловыми электростанциями, производство, передачу и распределение пара и горячей воды тепловыми электростанциями и (или) котельными с кодами ОКВЭД 35.11.1, 35.30.11, 35.30.14, 35.30.2, 35.30.3, организациям, осуществляющим деятельность с указанными кодами ОКВЭД в качестве дополнительного вида экономической деятельности при условии осуществления ими в качестве основного вида экономической деятельности с кодами ОКВЭД 35.11, 35.3, 35.30, 35.30.1, 68.32.1, организациям, выручка от реализации тепловой и (или) электрической энергии (мощности) которых составляет не менее 75 процентов общей выручки, организациям, выручка от реализации тепловой и (или) электрической энергии (мощности) которых составляет менее 75 процентов общей выручки, приобретающим газ в объемах, необходимых для производства и реализации тепловой и (или) электрической энергии (мощности) по регулируемым ценам (тарифам), и потребителей Российской Федерации, указанных в пунктах 15.1 и 15.1.1 Основных положений формирования и государственного регулирования цен на газ, тарифов на услуги по его транспортировке, платы за технологическое присоединение газоиспользующего оборудования к газораспределительным сетям на территории Российской Федерации и платы за технологическое присоединение к магистральным газопроводам строящихся и реконструируемых газопроводов, предназначенных для транспортировки газа от магистральных газопроводов до объектов капитального строительства, и газопроводов, предназначенных для транспортировки газа от месторождений природного газа до магистрального газопровода, утвержденных постановлением Правительства Российской Федерации от 29 декабря 2000 г. N 1021)"</t>
  </si>
  <si>
    <r>
      <t xml:space="preserve">Для потребителей, поставка газа которым осуществляется с ГРС, находящихся на территории Челябинской области, </t>
    </r>
    <r>
      <rPr>
        <b/>
        <sz val="16"/>
        <color indexed="10"/>
        <rFont val="Arial Cyr"/>
        <family val="0"/>
      </rPr>
      <t>кроме исключающей группы</t>
    </r>
  </si>
  <si>
    <r>
      <t xml:space="preserve">Для потребителей, поставка газа которым осуществляется с ГРС, находящихся на территории республики Башкортостан, </t>
    </r>
    <r>
      <rPr>
        <b/>
        <sz val="16"/>
        <color indexed="10"/>
        <rFont val="Arial Cyr"/>
        <family val="0"/>
      </rPr>
      <t>кроме исключающей группы</t>
    </r>
  </si>
  <si>
    <t>Приказ ФАС России от 28.11.2023 г. N905/23  "Об утверждении оптовых цен на газ, используемых в качестве предельных минимальных и предельных максимальных уровней оптовых цен на газ, добываемый ПАО "Газпром" и его аффилированными лицами, реализуемый потребителям Российской Федерации, указанным в пункте 15.1 Основных положений формирования и государственного регулирования цен на газ, тарифов на услуги по его транспортировке, платы за технологическое присоединение газоиспользующего оборудования к газораспределительным сетям на территории Российской Федерации и платы за технологическое присоединение к магистральным газопроводам строящихся и реконструируемых газопроводов, предназначенных для транспортировки газа от магистральных газопроводов до объектов капитального строительства, и газопроводов, предназначенных для транспортировки газа от месторождений природного газа до магистрального газопровода, утвержденных постановлением Правительства Российской Федерации от 29 декабря 2000 г. № 1021"</t>
  </si>
  <si>
    <r>
      <t xml:space="preserve">Для потребителей, поставка газа которым осуществляется с ГРС, находящихся на территории Оренбургской области, </t>
    </r>
    <r>
      <rPr>
        <b/>
        <sz val="16"/>
        <color indexed="10"/>
        <rFont val="Arial Cyr"/>
        <family val="0"/>
      </rPr>
      <t>кроме исключающей группы</t>
    </r>
  </si>
  <si>
    <r>
      <t xml:space="preserve">Для потребителей, поставка газа которым осуществляется с ГРС, находящихся на территории Самарской области, </t>
    </r>
    <r>
      <rPr>
        <b/>
        <sz val="16"/>
        <color indexed="10"/>
        <rFont val="Arial Cyr"/>
        <family val="0"/>
      </rPr>
      <t>кроме исключающей группы</t>
    </r>
  </si>
  <si>
    <r>
      <t xml:space="preserve">Для потребителей, поставка газа которым осуществляется с ГРС, находящихся на территории Челябинской области, </t>
    </r>
    <r>
      <rPr>
        <b/>
        <sz val="16"/>
        <color indexed="10"/>
        <rFont val="Arial Cyr"/>
        <family val="0"/>
      </rPr>
      <t>кроме исключающей группы</t>
    </r>
  </si>
  <si>
    <r>
      <t xml:space="preserve">Для потребителей, поставка газа которым осуществляется с ГРС, находящихся на территории республики Башкортостан, </t>
    </r>
    <r>
      <rPr>
        <b/>
        <sz val="16"/>
        <color indexed="10"/>
        <rFont val="Arial Cyr"/>
        <family val="0"/>
      </rPr>
      <t>кроме исключающей группы</t>
    </r>
  </si>
  <si>
    <t>с 01 января 2024 года</t>
  </si>
  <si>
    <r>
      <t>Постановление Правительства Оренбургской области от 26.12.2023 N 1358-пп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"Об установлении специальной надбавки к тарифам на транспортировку газа  акционерным обществом «Газпром газораспределение Оренбург» для финансирования программы газификации жилищно-коммунального хозяйства, промышленных и иных организаций, расположенных на территории Оренбургской области"</t>
    </r>
  </si>
  <si>
    <t>с 01 июля 2024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</si>
</sst>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_-* #,##0.000_р_._-;\-* #,##0.000_р_._-;_-* &quot;-&quot;??_р_._-;_-@_-"/>
    <numFmt numFmtId="179" formatCode="0.0000"/>
    <numFmt numFmtId="180" formatCode="0.000"/>
    <numFmt numFmtId="181" formatCode="[$-FC19]d\ mmmm\ yyyy\ &quot;г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11"/>
      <color indexed="8"/>
      <name val="Arial Cyr"/>
      <family val="2"/>
    </font>
    <font>
      <b/>
      <sz val="12"/>
      <color indexed="12"/>
      <name val="Arial Cyr"/>
      <family val="2"/>
    </font>
    <font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6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color indexed="8"/>
      <name val="Times New Roman"/>
      <family val="1"/>
    </font>
    <font>
      <sz val="9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6" applyBorder="0">
      <alignment horizontal="center" vertical="center" wrapText="1"/>
      <protection/>
    </xf>
    <xf numFmtId="4" fontId="10" fillId="27" borderId="7" applyFill="0" applyBorder="0">
      <alignment horizontal="right"/>
      <protection/>
    </xf>
    <xf numFmtId="0" fontId="44" fillId="0" borderId="8" applyNumberFormat="0" applyFill="0" applyAlignment="0" applyProtection="0"/>
    <xf numFmtId="0" fontId="45" fillId="28" borderId="9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4" fontId="8" fillId="0" borderId="7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top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4" fillId="33" borderId="7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3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35" fillId="33" borderId="0" xfId="0" applyNumberFormat="1" applyFont="1" applyFill="1" applyBorder="1" applyAlignment="1">
      <alignment horizontal="center" vertical="center" wrapText="1"/>
    </xf>
    <xf numFmtId="49" fontId="35" fillId="33" borderId="0" xfId="0" applyNumberFormat="1" applyFont="1" applyFill="1" applyBorder="1" applyAlignment="1">
      <alignment horizontal="righ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Значение_GRO.2008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="85" zoomScaleNormal="85" zoomScalePageLayoutView="0" workbookViewId="0" topLeftCell="A22">
      <selection activeCell="B35" sqref="B35:I35"/>
    </sheetView>
  </sheetViews>
  <sheetFormatPr defaultColWidth="9.00390625" defaultRowHeight="12.75"/>
  <cols>
    <col min="1" max="1" width="25.375" style="0" customWidth="1"/>
    <col min="2" max="8" width="17.75390625" style="0" customWidth="1"/>
    <col min="9" max="9" width="14.75390625" style="0" customWidth="1"/>
    <col min="10" max="10" width="14.125" style="0" customWidth="1"/>
    <col min="11" max="11" width="13.875" style="0" customWidth="1"/>
    <col min="12" max="12" width="14.625" style="0" customWidth="1"/>
    <col min="13" max="13" width="11.125" style="0" customWidth="1"/>
    <col min="14" max="16" width="10.625" style="0" customWidth="1"/>
    <col min="17" max="17" width="12.00390625" style="0" customWidth="1"/>
    <col min="18" max="18" width="10.25390625" style="0" bestFit="1" customWidth="1"/>
    <col min="19" max="22" width="10.25390625" style="0" customWidth="1"/>
    <col min="23" max="23" width="11.00390625" style="0" customWidth="1"/>
    <col min="24" max="24" width="10.25390625" style="0" bestFit="1" customWidth="1"/>
    <col min="25" max="28" width="10.25390625" style="0" customWidth="1"/>
    <col min="29" max="29" width="12.25390625" style="0" customWidth="1"/>
    <col min="30" max="30" width="10.25390625" style="0" bestFit="1" customWidth="1"/>
    <col min="31" max="34" width="10.25390625" style="0" customWidth="1"/>
    <col min="35" max="35" width="10.875" style="0" customWidth="1"/>
    <col min="36" max="36" width="10.25390625" style="0" bestFit="1" customWidth="1"/>
    <col min="37" max="40" width="10.25390625" style="0" customWidth="1"/>
    <col min="41" max="41" width="12.375" style="0" customWidth="1"/>
    <col min="42" max="42" width="10.25390625" style="0" customWidth="1"/>
    <col min="43" max="43" width="11.875" style="0" customWidth="1"/>
    <col min="44" max="44" width="12.125" style="0" customWidth="1"/>
  </cols>
  <sheetData>
    <row r="1" spans="1:9" ht="20.25">
      <c r="A1" s="31" t="s">
        <v>16</v>
      </c>
      <c r="B1" s="31"/>
      <c r="C1" s="31"/>
      <c r="D1" s="31"/>
      <c r="E1" s="31"/>
      <c r="F1" s="31"/>
      <c r="G1" s="31"/>
      <c r="H1" s="31"/>
      <c r="I1" s="31"/>
    </row>
    <row r="2" spans="1:9" ht="20.25">
      <c r="A2" s="31" t="s">
        <v>18</v>
      </c>
      <c r="B2" s="31"/>
      <c r="C2" s="31"/>
      <c r="D2" s="31"/>
      <c r="E2" s="31"/>
      <c r="F2" s="31"/>
      <c r="G2" s="31"/>
      <c r="H2" s="31"/>
      <c r="I2" s="31"/>
    </row>
    <row r="3" spans="1:9" ht="49.5" customHeight="1">
      <c r="A3" s="32" t="s">
        <v>37</v>
      </c>
      <c r="B3" s="32"/>
      <c r="C3" s="32"/>
      <c r="D3" s="32"/>
      <c r="E3" s="32"/>
      <c r="F3" s="32"/>
      <c r="G3" s="32"/>
      <c r="H3" s="32"/>
      <c r="I3" s="32"/>
    </row>
    <row r="4" ht="15" thickBot="1">
      <c r="I4" s="14" t="s">
        <v>20</v>
      </c>
    </row>
    <row r="5" spans="1:9" ht="15.75">
      <c r="A5" s="33" t="s">
        <v>0</v>
      </c>
      <c r="B5" s="35" t="s">
        <v>48</v>
      </c>
      <c r="C5" s="35"/>
      <c r="D5" s="35"/>
      <c r="E5" s="35"/>
      <c r="F5" s="35"/>
      <c r="G5" s="35"/>
      <c r="H5" s="35"/>
      <c r="I5" s="35"/>
    </row>
    <row r="6" spans="1:9" ht="14.25">
      <c r="A6" s="34"/>
      <c r="B6" s="36" t="s">
        <v>19</v>
      </c>
      <c r="C6" s="36"/>
      <c r="D6" s="36"/>
      <c r="E6" s="36"/>
      <c r="F6" s="36"/>
      <c r="G6" s="36"/>
      <c r="H6" s="36"/>
      <c r="I6" s="36"/>
    </row>
    <row r="7" spans="1:9" ht="15">
      <c r="A7" s="34"/>
      <c r="B7" s="21" t="s">
        <v>30</v>
      </c>
      <c r="C7" s="4" t="s">
        <v>1</v>
      </c>
      <c r="D7" s="4" t="s">
        <v>2</v>
      </c>
      <c r="E7" s="4" t="s">
        <v>3</v>
      </c>
      <c r="F7" s="15" t="s">
        <v>4</v>
      </c>
      <c r="G7" s="15" t="s">
        <v>5</v>
      </c>
      <c r="H7" s="4" t="s">
        <v>6</v>
      </c>
      <c r="I7" s="13" t="s">
        <v>7</v>
      </c>
    </row>
    <row r="8" spans="1:9" ht="14.25">
      <c r="A8" s="34"/>
      <c r="B8" s="22" t="s">
        <v>31</v>
      </c>
      <c r="C8" s="1" t="s">
        <v>32</v>
      </c>
      <c r="D8" s="2" t="s">
        <v>8</v>
      </c>
      <c r="E8" s="2" t="s">
        <v>12</v>
      </c>
      <c r="F8" s="1" t="s">
        <v>9</v>
      </c>
      <c r="G8" s="2" t="s">
        <v>10</v>
      </c>
      <c r="H8" s="1" t="s">
        <v>17</v>
      </c>
      <c r="I8" s="3" t="s">
        <v>11</v>
      </c>
    </row>
    <row r="9" spans="1:9" ht="15">
      <c r="A9" s="5" t="s">
        <v>13</v>
      </c>
      <c r="B9" s="25">
        <v>5302</v>
      </c>
      <c r="C9" s="25">
        <v>5302</v>
      </c>
      <c r="D9" s="25">
        <v>5302</v>
      </c>
      <c r="E9" s="25">
        <v>5302</v>
      </c>
      <c r="F9" s="25">
        <v>5302</v>
      </c>
      <c r="G9" s="25">
        <v>5302</v>
      </c>
      <c r="H9" s="25">
        <v>5302</v>
      </c>
      <c r="I9" s="25">
        <v>5302</v>
      </c>
    </row>
    <row r="10" spans="1:9" ht="30">
      <c r="A10" s="5" t="s">
        <v>21</v>
      </c>
      <c r="B10" s="25">
        <v>166.51</v>
      </c>
      <c r="C10" s="25">
        <v>399.03</v>
      </c>
      <c r="D10" s="25">
        <v>451.16</v>
      </c>
      <c r="E10" s="25">
        <v>658.99</v>
      </c>
      <c r="F10" s="25">
        <v>872.34</v>
      </c>
      <c r="G10" s="25">
        <v>880.41</v>
      </c>
      <c r="H10" s="25">
        <v>894.91</v>
      </c>
      <c r="I10" s="26">
        <v>1019.87</v>
      </c>
    </row>
    <row r="11" spans="1:9" ht="30">
      <c r="A11" s="5" t="s">
        <v>23</v>
      </c>
      <c r="B11" s="25">
        <v>62.49</v>
      </c>
      <c r="C11" s="25">
        <v>62.49</v>
      </c>
      <c r="D11" s="25">
        <v>62.49</v>
      </c>
      <c r="E11" s="25">
        <v>62.49</v>
      </c>
      <c r="F11" s="25">
        <v>62.49</v>
      </c>
      <c r="G11" s="25">
        <v>62.49</v>
      </c>
      <c r="H11" s="25">
        <v>62.49</v>
      </c>
      <c r="I11" s="25">
        <v>62.49</v>
      </c>
    </row>
    <row r="12" spans="1:9" ht="15">
      <c r="A12" s="5" t="s">
        <v>22</v>
      </c>
      <c r="B12" s="25">
        <v>198.7</v>
      </c>
      <c r="C12" s="25">
        <v>198.7</v>
      </c>
      <c r="D12" s="25">
        <v>200.57</v>
      </c>
      <c r="E12" s="25">
        <v>210.03</v>
      </c>
      <c r="F12" s="25">
        <v>298.17</v>
      </c>
      <c r="G12" s="25">
        <v>300.72</v>
      </c>
      <c r="H12" s="25">
        <v>303.35</v>
      </c>
      <c r="I12" s="26">
        <v>305.91</v>
      </c>
    </row>
    <row r="13" spans="1:9" ht="15.75">
      <c r="A13" s="5" t="s">
        <v>14</v>
      </c>
      <c r="B13" s="9">
        <f>SUM(B9:B12)</f>
        <v>5729.7</v>
      </c>
      <c r="C13" s="9">
        <f>SUM(C9:C12)</f>
        <v>5962.219999999999</v>
      </c>
      <c r="D13" s="9">
        <f aca="true" t="shared" si="0" ref="D13:I13">SUM(D9:D12)</f>
        <v>6016.219999999999</v>
      </c>
      <c r="E13" s="9">
        <f t="shared" si="0"/>
        <v>6233.509999999999</v>
      </c>
      <c r="F13" s="9">
        <f t="shared" si="0"/>
        <v>6535</v>
      </c>
      <c r="G13" s="9">
        <f t="shared" si="0"/>
        <v>6545.62</v>
      </c>
      <c r="H13" s="9">
        <f t="shared" si="0"/>
        <v>6562.75</v>
      </c>
      <c r="I13" s="9">
        <f t="shared" si="0"/>
        <v>6690.2699999999995</v>
      </c>
    </row>
    <row r="14" spans="1:9" ht="16.5" thickBot="1">
      <c r="A14" s="6" t="s">
        <v>15</v>
      </c>
      <c r="B14" s="10">
        <f aca="true" t="shared" si="1" ref="B14:I14">B13*1.2</f>
        <v>6875.639999999999</v>
      </c>
      <c r="C14" s="10">
        <f t="shared" si="1"/>
        <v>7154.663999999999</v>
      </c>
      <c r="D14" s="10">
        <f t="shared" si="1"/>
        <v>7219.463999999999</v>
      </c>
      <c r="E14" s="10">
        <f t="shared" si="1"/>
        <v>7480.211999999999</v>
      </c>
      <c r="F14" s="10">
        <f t="shared" si="1"/>
        <v>7842</v>
      </c>
      <c r="G14" s="10">
        <f t="shared" si="1"/>
        <v>7854.744</v>
      </c>
      <c r="H14" s="10">
        <f t="shared" si="1"/>
        <v>7875.299999999999</v>
      </c>
      <c r="I14" s="10">
        <f t="shared" si="1"/>
        <v>8028.323999999999</v>
      </c>
    </row>
    <row r="15" spans="2:9" ht="12.75">
      <c r="B15" s="24"/>
      <c r="C15" s="24"/>
      <c r="D15" s="24"/>
      <c r="E15" s="24"/>
      <c r="F15" s="24"/>
      <c r="G15" s="24"/>
      <c r="H15" s="24"/>
      <c r="I15" s="24"/>
    </row>
    <row r="16" spans="1:11" ht="168.75" customHeight="1">
      <c r="A16" s="28" t="s">
        <v>38</v>
      </c>
      <c r="B16" s="28"/>
      <c r="C16" s="28"/>
      <c r="D16" s="28"/>
      <c r="E16" s="28"/>
      <c r="F16" s="28"/>
      <c r="G16" s="28"/>
      <c r="H16" s="28"/>
      <c r="I16" s="28"/>
      <c r="K16">
        <v>907</v>
      </c>
    </row>
    <row r="17" spans="1:8" ht="12.75">
      <c r="A17" s="8"/>
      <c r="B17" s="8"/>
      <c r="C17" s="8"/>
      <c r="D17" s="8"/>
      <c r="E17" s="8"/>
      <c r="F17" s="8"/>
      <c r="G17" s="8"/>
      <c r="H17" s="8"/>
    </row>
    <row r="18" spans="1:9" ht="15.75">
      <c r="A18" s="29" t="s">
        <v>33</v>
      </c>
      <c r="B18" s="29"/>
      <c r="C18" s="29"/>
      <c r="D18" s="29"/>
      <c r="E18" s="29"/>
      <c r="F18" s="29"/>
      <c r="G18" s="29"/>
      <c r="H18" s="29"/>
      <c r="I18" s="29"/>
    </row>
    <row r="19" spans="1:9" ht="15.75">
      <c r="A19" s="16"/>
      <c r="B19" s="16"/>
      <c r="C19" s="16"/>
      <c r="D19" s="16"/>
      <c r="E19" s="16"/>
      <c r="F19" s="16"/>
      <c r="G19" s="16"/>
      <c r="H19" s="16"/>
      <c r="I19" s="23"/>
    </row>
    <row r="20" spans="1:9" ht="49.5" customHeight="1">
      <c r="A20" s="30" t="s">
        <v>49</v>
      </c>
      <c r="B20" s="30"/>
      <c r="C20" s="30"/>
      <c r="D20" s="30"/>
      <c r="E20" s="30"/>
      <c r="F20" s="30"/>
      <c r="G20" s="30"/>
      <c r="H20" s="30"/>
      <c r="I20" s="30"/>
    </row>
    <row r="21" spans="1:9" ht="15.75">
      <c r="A21" s="7"/>
      <c r="B21" s="7"/>
      <c r="C21" s="7"/>
      <c r="D21" s="7"/>
      <c r="E21" s="7"/>
      <c r="F21" s="7"/>
      <c r="G21" s="7"/>
      <c r="H21" s="7"/>
      <c r="I21" s="23"/>
    </row>
    <row r="22" spans="1:9" ht="15.75">
      <c r="A22" s="30" t="s">
        <v>34</v>
      </c>
      <c r="B22" s="30"/>
      <c r="C22" s="30"/>
      <c r="D22" s="30"/>
      <c r="E22" s="30"/>
      <c r="F22" s="30"/>
      <c r="G22" s="30"/>
      <c r="H22" s="30"/>
      <c r="I22" s="30"/>
    </row>
    <row r="26" spans="1:9" ht="20.25">
      <c r="A26" s="31" t="s">
        <v>16</v>
      </c>
      <c r="B26" s="31"/>
      <c r="C26" s="31"/>
      <c r="D26" s="31"/>
      <c r="E26" s="31"/>
      <c r="F26" s="31"/>
      <c r="G26" s="31"/>
      <c r="H26" s="31"/>
      <c r="I26" s="31"/>
    </row>
    <row r="27" spans="1:9" ht="20.25">
      <c r="A27" s="31" t="s">
        <v>18</v>
      </c>
      <c r="B27" s="31"/>
      <c r="C27" s="31"/>
      <c r="D27" s="31"/>
      <c r="E27" s="31"/>
      <c r="F27" s="31"/>
      <c r="G27" s="31"/>
      <c r="H27" s="31"/>
      <c r="I27" s="31"/>
    </row>
    <row r="28" spans="1:9" ht="45" customHeight="1">
      <c r="A28" s="32" t="s">
        <v>37</v>
      </c>
      <c r="B28" s="32"/>
      <c r="C28" s="32"/>
      <c r="D28" s="32"/>
      <c r="E28" s="32"/>
      <c r="F28" s="32"/>
      <c r="G28" s="32"/>
      <c r="H28" s="32"/>
      <c r="I28" s="32"/>
    </row>
    <row r="29" ht="15" thickBot="1">
      <c r="I29" s="14" t="s">
        <v>20</v>
      </c>
    </row>
    <row r="30" spans="1:9" ht="15.75">
      <c r="A30" s="33" t="s">
        <v>0</v>
      </c>
      <c r="B30" s="35" t="s">
        <v>50</v>
      </c>
      <c r="C30" s="35"/>
      <c r="D30" s="35"/>
      <c r="E30" s="35"/>
      <c r="F30" s="35"/>
      <c r="G30" s="35"/>
      <c r="H30" s="35"/>
      <c r="I30" s="35"/>
    </row>
    <row r="31" spans="1:9" ht="14.25">
      <c r="A31" s="34"/>
      <c r="B31" s="36" t="s">
        <v>19</v>
      </c>
      <c r="C31" s="36"/>
      <c r="D31" s="36"/>
      <c r="E31" s="36"/>
      <c r="F31" s="36"/>
      <c r="G31" s="36"/>
      <c r="H31" s="36"/>
      <c r="I31" s="36"/>
    </row>
    <row r="32" spans="1:9" ht="15">
      <c r="A32" s="34"/>
      <c r="B32" s="21" t="s">
        <v>30</v>
      </c>
      <c r="C32" s="4" t="s">
        <v>1</v>
      </c>
      <c r="D32" s="4" t="s">
        <v>2</v>
      </c>
      <c r="E32" s="4" t="s">
        <v>3</v>
      </c>
      <c r="F32" s="15" t="s">
        <v>4</v>
      </c>
      <c r="G32" s="15" t="s">
        <v>5</v>
      </c>
      <c r="H32" s="4" t="s">
        <v>6</v>
      </c>
      <c r="I32" s="13" t="s">
        <v>7</v>
      </c>
    </row>
    <row r="33" spans="1:9" ht="14.25">
      <c r="A33" s="34"/>
      <c r="B33" s="22" t="s">
        <v>31</v>
      </c>
      <c r="C33" s="1" t="s">
        <v>32</v>
      </c>
      <c r="D33" s="2" t="s">
        <v>8</v>
      </c>
      <c r="E33" s="2" t="s">
        <v>12</v>
      </c>
      <c r="F33" s="1" t="s">
        <v>9</v>
      </c>
      <c r="G33" s="2" t="s">
        <v>10</v>
      </c>
      <c r="H33" s="1" t="s">
        <v>17</v>
      </c>
      <c r="I33" s="3" t="s">
        <v>11</v>
      </c>
    </row>
    <row r="34" spans="1:9" ht="15">
      <c r="A34" s="5" t="s">
        <v>13</v>
      </c>
      <c r="B34" s="25">
        <v>5896</v>
      </c>
      <c r="C34" s="25">
        <v>5896</v>
      </c>
      <c r="D34" s="25">
        <v>5896</v>
      </c>
      <c r="E34" s="25">
        <v>5896</v>
      </c>
      <c r="F34" s="25">
        <v>5896</v>
      </c>
      <c r="G34" s="25">
        <v>5896</v>
      </c>
      <c r="H34" s="25">
        <v>5896</v>
      </c>
      <c r="I34" s="25">
        <v>5896</v>
      </c>
    </row>
    <row r="35" spans="1:9" ht="30">
      <c r="A35" s="5" t="s">
        <v>21</v>
      </c>
      <c r="B35" s="25">
        <v>166.51</v>
      </c>
      <c r="C35" s="25">
        <v>445.1</v>
      </c>
      <c r="D35" s="25">
        <v>503.27</v>
      </c>
      <c r="E35" s="25">
        <v>735.1</v>
      </c>
      <c r="F35" s="25">
        <v>973.08</v>
      </c>
      <c r="G35" s="25">
        <v>982.09</v>
      </c>
      <c r="H35" s="25">
        <v>998.26</v>
      </c>
      <c r="I35" s="26">
        <v>1137.65</v>
      </c>
    </row>
    <row r="36" spans="1:9" ht="30">
      <c r="A36" s="5" t="s">
        <v>23</v>
      </c>
      <c r="B36" s="25">
        <v>62.49</v>
      </c>
      <c r="C36" s="25">
        <v>62.49</v>
      </c>
      <c r="D36" s="25">
        <v>62.49</v>
      </c>
      <c r="E36" s="25">
        <v>62.49</v>
      </c>
      <c r="F36" s="25">
        <v>62.49</v>
      </c>
      <c r="G36" s="25">
        <v>62.49</v>
      </c>
      <c r="H36" s="25">
        <v>62.49</v>
      </c>
      <c r="I36" s="25">
        <v>62.49</v>
      </c>
    </row>
    <row r="37" spans="1:9" ht="15">
      <c r="A37" s="5" t="s">
        <v>22</v>
      </c>
      <c r="B37" s="25">
        <v>198.7</v>
      </c>
      <c r="C37" s="25">
        <v>198.7</v>
      </c>
      <c r="D37" s="25">
        <v>200.57</v>
      </c>
      <c r="E37" s="25">
        <v>210.03</v>
      </c>
      <c r="F37" s="25">
        <v>298.17</v>
      </c>
      <c r="G37" s="25">
        <v>300.72</v>
      </c>
      <c r="H37" s="25">
        <v>303.35</v>
      </c>
      <c r="I37" s="26">
        <v>305.91</v>
      </c>
    </row>
    <row r="38" spans="1:9" ht="15.75">
      <c r="A38" s="5" t="s">
        <v>14</v>
      </c>
      <c r="B38" s="9">
        <f>SUM(B34:B37)</f>
        <v>6323.7</v>
      </c>
      <c r="C38" s="9">
        <f>SUM(C34:C37)</f>
        <v>6602.29</v>
      </c>
      <c r="D38" s="9">
        <f aca="true" t="shared" si="2" ref="D38:I38">SUM(D34:D37)</f>
        <v>6662.33</v>
      </c>
      <c r="E38" s="9">
        <f t="shared" si="2"/>
        <v>6903.62</v>
      </c>
      <c r="F38" s="9">
        <f t="shared" si="2"/>
        <v>7229.74</v>
      </c>
      <c r="G38" s="9">
        <f t="shared" si="2"/>
        <v>7241.3</v>
      </c>
      <c r="H38" s="9">
        <f t="shared" si="2"/>
        <v>7260.1</v>
      </c>
      <c r="I38" s="9">
        <f t="shared" si="2"/>
        <v>7402.049999999999</v>
      </c>
    </row>
    <row r="39" spans="1:9" ht="16.5" thickBot="1">
      <c r="A39" s="6" t="s">
        <v>15</v>
      </c>
      <c r="B39" s="10">
        <f aca="true" t="shared" si="3" ref="B39:I39">B38*1.2</f>
        <v>7588.44</v>
      </c>
      <c r="C39" s="10">
        <f t="shared" si="3"/>
        <v>7922.748</v>
      </c>
      <c r="D39" s="10">
        <f t="shared" si="3"/>
        <v>7994.795999999999</v>
      </c>
      <c r="E39" s="10">
        <f t="shared" si="3"/>
        <v>8284.344</v>
      </c>
      <c r="F39" s="10">
        <f t="shared" si="3"/>
        <v>8675.688</v>
      </c>
      <c r="G39" s="10">
        <f t="shared" si="3"/>
        <v>8689.56</v>
      </c>
      <c r="H39" s="10">
        <f t="shared" si="3"/>
        <v>8712.12</v>
      </c>
      <c r="I39" s="10">
        <f t="shared" si="3"/>
        <v>8882.46</v>
      </c>
    </row>
    <row r="40" spans="2:9" ht="12.75">
      <c r="B40" s="24"/>
      <c r="C40" s="24"/>
      <c r="D40" s="24"/>
      <c r="E40" s="24"/>
      <c r="F40" s="24"/>
      <c r="G40" s="24"/>
      <c r="H40" s="24"/>
      <c r="I40" s="24"/>
    </row>
    <row r="41" spans="1:9" ht="114" customHeight="1">
      <c r="A41" s="28" t="s">
        <v>38</v>
      </c>
      <c r="B41" s="28"/>
      <c r="C41" s="28"/>
      <c r="D41" s="28"/>
      <c r="E41" s="28"/>
      <c r="F41" s="28"/>
      <c r="G41" s="28"/>
      <c r="H41" s="28"/>
      <c r="I41" s="28"/>
    </row>
    <row r="42" spans="1:8" ht="12.75">
      <c r="A42" s="8"/>
      <c r="B42" s="8"/>
      <c r="C42" s="8"/>
      <c r="D42" s="8"/>
      <c r="E42" s="8"/>
      <c r="F42" s="8"/>
      <c r="G42" s="8"/>
      <c r="H42" s="8"/>
    </row>
    <row r="43" spans="1:9" ht="15.75">
      <c r="A43" s="29" t="s">
        <v>33</v>
      </c>
      <c r="B43" s="29"/>
      <c r="C43" s="29"/>
      <c r="D43" s="29"/>
      <c r="E43" s="29"/>
      <c r="F43" s="29"/>
      <c r="G43" s="29"/>
      <c r="H43" s="29"/>
      <c r="I43" s="29"/>
    </row>
    <row r="44" spans="1:9" ht="15.75">
      <c r="A44" s="16"/>
      <c r="B44" s="16"/>
      <c r="C44" s="16"/>
      <c r="D44" s="16"/>
      <c r="E44" s="16"/>
      <c r="F44" s="16"/>
      <c r="G44" s="16"/>
      <c r="H44" s="16"/>
      <c r="I44" s="23"/>
    </row>
    <row r="45" spans="1:9" ht="15.75">
      <c r="A45" s="30" t="s">
        <v>49</v>
      </c>
      <c r="B45" s="30"/>
      <c r="C45" s="30"/>
      <c r="D45" s="30"/>
      <c r="E45" s="30"/>
      <c r="F45" s="30"/>
      <c r="G45" s="30"/>
      <c r="H45" s="30"/>
      <c r="I45" s="30"/>
    </row>
    <row r="46" spans="1:9" ht="15.75">
      <c r="A46" s="7"/>
      <c r="B46" s="7"/>
      <c r="C46" s="7"/>
      <c r="D46" s="7"/>
      <c r="E46" s="7"/>
      <c r="F46" s="7"/>
      <c r="G46" s="7"/>
      <c r="H46" s="7"/>
      <c r="I46" s="23"/>
    </row>
    <row r="47" spans="1:9" ht="15.75">
      <c r="A47" s="30" t="s">
        <v>34</v>
      </c>
      <c r="B47" s="30"/>
      <c r="C47" s="30"/>
      <c r="D47" s="30"/>
      <c r="E47" s="30"/>
      <c r="F47" s="30"/>
      <c r="G47" s="30"/>
      <c r="H47" s="30"/>
      <c r="I47" s="30"/>
    </row>
  </sheetData>
  <sheetProtection/>
  <mergeCells count="20">
    <mergeCell ref="A41:I41"/>
    <mergeCell ref="A43:I43"/>
    <mergeCell ref="A45:I45"/>
    <mergeCell ref="A47:I47"/>
    <mergeCell ref="A26:I26"/>
    <mergeCell ref="A27:I27"/>
    <mergeCell ref="A28:I28"/>
    <mergeCell ref="A30:A33"/>
    <mergeCell ref="B30:I30"/>
    <mergeCell ref="B31:I31"/>
    <mergeCell ref="A16:I16"/>
    <mergeCell ref="A18:I18"/>
    <mergeCell ref="A20:I20"/>
    <mergeCell ref="A22:I22"/>
    <mergeCell ref="A1:I1"/>
    <mergeCell ref="A2:I2"/>
    <mergeCell ref="A3:I3"/>
    <mergeCell ref="A5:A8"/>
    <mergeCell ref="B5:I5"/>
    <mergeCell ref="B6:I6"/>
  </mergeCells>
  <printOptions/>
  <pageMargins left="0.8267716535433072" right="0" top="0.5118110236220472" bottom="0.2362204724409449" header="0.31496062992125984" footer="0.1574803149606299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85" zoomScaleNormal="85" zoomScalePageLayoutView="0" workbookViewId="0" topLeftCell="A10">
      <selection activeCell="B35" sqref="B35:I35"/>
    </sheetView>
  </sheetViews>
  <sheetFormatPr defaultColWidth="9.00390625" defaultRowHeight="12.75"/>
  <cols>
    <col min="1" max="1" width="22.875" style="0" customWidth="1"/>
    <col min="2" max="2" width="14.375" style="0" customWidth="1"/>
    <col min="3" max="3" width="17.00390625" style="0" customWidth="1"/>
    <col min="4" max="4" width="15.25390625" style="0" customWidth="1"/>
    <col min="5" max="5" width="15.00390625" style="0" customWidth="1"/>
    <col min="6" max="6" width="14.75390625" style="0" customWidth="1"/>
    <col min="7" max="7" width="14.875" style="0" customWidth="1"/>
    <col min="8" max="8" width="14.00390625" style="0" customWidth="1"/>
    <col min="9" max="9" width="14.75390625" style="0" customWidth="1"/>
    <col min="10" max="10" width="14.125" style="0" customWidth="1"/>
    <col min="11" max="11" width="13.875" style="0" customWidth="1"/>
    <col min="12" max="12" width="14.625" style="0" customWidth="1"/>
    <col min="13" max="13" width="11.375" style="0" customWidth="1"/>
    <col min="14" max="14" width="11.25390625" style="0" customWidth="1"/>
    <col min="15" max="15" width="10.25390625" style="0" bestFit="1" customWidth="1"/>
    <col min="16" max="16" width="11.125" style="0" customWidth="1"/>
    <col min="17" max="19" width="10.625" style="0" customWidth="1"/>
    <col min="20" max="20" width="12.00390625" style="0" customWidth="1"/>
    <col min="21" max="21" width="10.25390625" style="0" bestFit="1" customWidth="1"/>
    <col min="22" max="25" width="10.25390625" style="0" customWidth="1"/>
    <col min="26" max="26" width="11.00390625" style="0" customWidth="1"/>
    <col min="27" max="27" width="10.25390625" style="0" bestFit="1" customWidth="1"/>
    <col min="28" max="31" width="10.25390625" style="0" customWidth="1"/>
    <col min="32" max="32" width="12.25390625" style="0" customWidth="1"/>
    <col min="33" max="33" width="10.25390625" style="0" bestFit="1" customWidth="1"/>
    <col min="34" max="37" width="10.25390625" style="0" customWidth="1"/>
    <col min="38" max="38" width="10.875" style="0" customWidth="1"/>
    <col min="39" max="39" width="10.25390625" style="0" bestFit="1" customWidth="1"/>
    <col min="40" max="43" width="10.25390625" style="0" customWidth="1"/>
    <col min="44" max="44" width="12.375" style="0" customWidth="1"/>
    <col min="45" max="45" width="10.25390625" style="0" customWidth="1"/>
    <col min="46" max="46" width="11.875" style="0" customWidth="1"/>
    <col min="47" max="47" width="12.125" style="0" customWidth="1"/>
  </cols>
  <sheetData>
    <row r="1" spans="1:9" ht="20.25">
      <c r="A1" s="31" t="s">
        <v>16</v>
      </c>
      <c r="B1" s="31"/>
      <c r="C1" s="31"/>
      <c r="D1" s="31"/>
      <c r="E1" s="31"/>
      <c r="F1" s="31"/>
      <c r="G1" s="31"/>
      <c r="H1" s="31"/>
      <c r="I1" s="31"/>
    </row>
    <row r="2" spans="1:9" ht="20.25">
      <c r="A2" s="31" t="s">
        <v>18</v>
      </c>
      <c r="B2" s="31"/>
      <c r="C2" s="31"/>
      <c r="D2" s="31"/>
      <c r="E2" s="31"/>
      <c r="F2" s="31"/>
      <c r="G2" s="31"/>
      <c r="H2" s="31"/>
      <c r="I2" s="31"/>
    </row>
    <row r="3" spans="1:9" ht="36.75" customHeight="1">
      <c r="A3" s="32" t="s">
        <v>39</v>
      </c>
      <c r="B3" s="32"/>
      <c r="C3" s="32"/>
      <c r="D3" s="32"/>
      <c r="E3" s="32"/>
      <c r="F3" s="32"/>
      <c r="G3" s="32"/>
      <c r="H3" s="32"/>
      <c r="I3" s="32"/>
    </row>
    <row r="4" ht="15" thickBot="1">
      <c r="I4" s="14" t="s">
        <v>20</v>
      </c>
    </row>
    <row r="5" spans="1:9" ht="15.75">
      <c r="A5" s="33" t="s">
        <v>0</v>
      </c>
      <c r="B5" s="35" t="s">
        <v>48</v>
      </c>
      <c r="C5" s="35"/>
      <c r="D5" s="35"/>
      <c r="E5" s="35"/>
      <c r="F5" s="35"/>
      <c r="G5" s="35"/>
      <c r="H5" s="35"/>
      <c r="I5" s="35"/>
    </row>
    <row r="6" spans="1:9" ht="14.25">
      <c r="A6" s="34"/>
      <c r="B6" s="36" t="s">
        <v>19</v>
      </c>
      <c r="C6" s="36"/>
      <c r="D6" s="36"/>
      <c r="E6" s="36"/>
      <c r="F6" s="36"/>
      <c r="G6" s="36"/>
      <c r="H6" s="36"/>
      <c r="I6" s="36"/>
    </row>
    <row r="7" spans="1:9" ht="15">
      <c r="A7" s="34"/>
      <c r="B7" s="21" t="s">
        <v>30</v>
      </c>
      <c r="C7" s="4" t="s">
        <v>1</v>
      </c>
      <c r="D7" s="4" t="s">
        <v>2</v>
      </c>
      <c r="E7" s="4" t="s">
        <v>3</v>
      </c>
      <c r="F7" s="15" t="s">
        <v>4</v>
      </c>
      <c r="G7" s="15" t="s">
        <v>5</v>
      </c>
      <c r="H7" s="4" t="s">
        <v>6</v>
      </c>
      <c r="I7" s="13" t="s">
        <v>7</v>
      </c>
    </row>
    <row r="8" spans="1:9" ht="28.5">
      <c r="A8" s="34"/>
      <c r="B8" s="22" t="s">
        <v>31</v>
      </c>
      <c r="C8" s="1" t="s">
        <v>32</v>
      </c>
      <c r="D8" s="2" t="s">
        <v>8</v>
      </c>
      <c r="E8" s="2" t="s">
        <v>12</v>
      </c>
      <c r="F8" s="1" t="s">
        <v>9</v>
      </c>
      <c r="G8" s="2" t="s">
        <v>10</v>
      </c>
      <c r="H8" s="1" t="s">
        <v>17</v>
      </c>
      <c r="I8" s="3" t="s">
        <v>11</v>
      </c>
    </row>
    <row r="9" spans="1:9" ht="15">
      <c r="A9" s="5" t="s">
        <v>13</v>
      </c>
      <c r="B9" s="25">
        <v>5680</v>
      </c>
      <c r="C9" s="25">
        <v>5680</v>
      </c>
      <c r="D9" s="25">
        <v>5680</v>
      </c>
      <c r="E9" s="25">
        <v>5680</v>
      </c>
      <c r="F9" s="25">
        <v>5680</v>
      </c>
      <c r="G9" s="25">
        <v>5680</v>
      </c>
      <c r="H9" s="25">
        <v>5680</v>
      </c>
      <c r="I9" s="25">
        <v>5680</v>
      </c>
    </row>
    <row r="10" spans="1:9" ht="30">
      <c r="A10" s="5" t="s">
        <v>21</v>
      </c>
      <c r="B10" s="25">
        <v>166.51</v>
      </c>
      <c r="C10" s="25">
        <v>399.03</v>
      </c>
      <c r="D10" s="25">
        <v>451.16</v>
      </c>
      <c r="E10" s="25">
        <v>658.99</v>
      </c>
      <c r="F10" s="25">
        <v>872.34</v>
      </c>
      <c r="G10" s="25">
        <v>880.41</v>
      </c>
      <c r="H10" s="25">
        <v>894.91</v>
      </c>
      <c r="I10" s="26">
        <v>1019.87</v>
      </c>
    </row>
    <row r="11" spans="1:9" ht="30">
      <c r="A11" s="5" t="s">
        <v>23</v>
      </c>
      <c r="B11" s="25">
        <v>62.49</v>
      </c>
      <c r="C11" s="25">
        <v>62.49</v>
      </c>
      <c r="D11" s="25">
        <v>62.49</v>
      </c>
      <c r="E11" s="25">
        <v>62.49</v>
      </c>
      <c r="F11" s="25">
        <v>62.49</v>
      </c>
      <c r="G11" s="25">
        <v>62.49</v>
      </c>
      <c r="H11" s="25">
        <v>62.49</v>
      </c>
      <c r="I11" s="25">
        <v>62.49</v>
      </c>
    </row>
    <row r="12" spans="1:9" ht="15">
      <c r="A12" s="5" t="s">
        <v>22</v>
      </c>
      <c r="B12" s="25">
        <v>198.7</v>
      </c>
      <c r="C12" s="25">
        <v>198.7</v>
      </c>
      <c r="D12" s="25">
        <v>200.57</v>
      </c>
      <c r="E12" s="25">
        <v>210.03</v>
      </c>
      <c r="F12" s="25">
        <v>298.17</v>
      </c>
      <c r="G12" s="25">
        <v>300.72</v>
      </c>
      <c r="H12" s="25">
        <v>303.35</v>
      </c>
      <c r="I12" s="26">
        <v>305.91</v>
      </c>
    </row>
    <row r="13" spans="1:9" ht="15.75">
      <c r="A13" s="5" t="s">
        <v>14</v>
      </c>
      <c r="B13" s="9">
        <f>SUM(B9:B12)</f>
        <v>6107.7</v>
      </c>
      <c r="C13" s="9">
        <f>SUM(C9:C12)</f>
        <v>6340.219999999999</v>
      </c>
      <c r="D13" s="9">
        <f aca="true" t="shared" si="0" ref="D13:I13">SUM(D9:D12)</f>
        <v>6394.219999999999</v>
      </c>
      <c r="E13" s="9">
        <f t="shared" si="0"/>
        <v>6611.509999999999</v>
      </c>
      <c r="F13" s="9">
        <f t="shared" si="0"/>
        <v>6913</v>
      </c>
      <c r="G13" s="9">
        <f t="shared" si="0"/>
        <v>6923.62</v>
      </c>
      <c r="H13" s="9">
        <f t="shared" si="0"/>
        <v>6940.75</v>
      </c>
      <c r="I13" s="9">
        <f t="shared" si="0"/>
        <v>7068.2699999999995</v>
      </c>
    </row>
    <row r="14" spans="1:9" ht="30.75" thickBot="1">
      <c r="A14" s="6" t="s">
        <v>15</v>
      </c>
      <c r="B14" s="10">
        <f aca="true" t="shared" si="1" ref="B14:I14">B13*1.2</f>
        <v>7329.24</v>
      </c>
      <c r="C14" s="10">
        <f t="shared" si="1"/>
        <v>7608.263999999999</v>
      </c>
      <c r="D14" s="10">
        <f t="shared" si="1"/>
        <v>7673.0639999999985</v>
      </c>
      <c r="E14" s="10">
        <f t="shared" si="1"/>
        <v>7933.811999999999</v>
      </c>
      <c r="F14" s="10">
        <f t="shared" si="1"/>
        <v>8295.6</v>
      </c>
      <c r="G14" s="10">
        <f t="shared" si="1"/>
        <v>8308.344</v>
      </c>
      <c r="H14" s="10">
        <f t="shared" si="1"/>
        <v>8328.9</v>
      </c>
      <c r="I14" s="10">
        <f t="shared" si="1"/>
        <v>8481.923999999999</v>
      </c>
    </row>
    <row r="16" spans="1:9" ht="15.75">
      <c r="A16" s="28" t="s">
        <v>40</v>
      </c>
      <c r="B16" s="28"/>
      <c r="C16" s="28"/>
      <c r="D16" s="28"/>
      <c r="E16" s="28"/>
      <c r="F16" s="28"/>
      <c r="G16" s="28"/>
      <c r="H16" s="28"/>
      <c r="I16" s="28"/>
    </row>
    <row r="17" spans="1:9" ht="12.75">
      <c r="A17" s="8"/>
      <c r="B17" s="8"/>
      <c r="C17" s="8"/>
      <c r="D17" s="8"/>
      <c r="E17" s="8"/>
      <c r="F17" s="8"/>
      <c r="G17" s="8"/>
      <c r="H17" s="8"/>
      <c r="I17" s="23"/>
    </row>
    <row r="18" spans="1:9" ht="15.75">
      <c r="A18" s="29" t="s">
        <v>33</v>
      </c>
      <c r="B18" s="29"/>
      <c r="C18" s="29"/>
      <c r="D18" s="29"/>
      <c r="E18" s="29"/>
      <c r="F18" s="29"/>
      <c r="G18" s="29"/>
      <c r="H18" s="29"/>
      <c r="I18" s="29"/>
    </row>
    <row r="19" spans="1:9" ht="15.75">
      <c r="A19" s="16"/>
      <c r="B19" s="16"/>
      <c r="C19" s="16"/>
      <c r="D19" s="16"/>
      <c r="E19" s="16"/>
      <c r="F19" s="16"/>
      <c r="G19" s="16"/>
      <c r="H19" s="16"/>
      <c r="I19" s="23"/>
    </row>
    <row r="20" spans="1:9" ht="15.75">
      <c r="A20" s="30" t="s">
        <v>49</v>
      </c>
      <c r="B20" s="30"/>
      <c r="C20" s="30"/>
      <c r="D20" s="30"/>
      <c r="E20" s="30"/>
      <c r="F20" s="30"/>
      <c r="G20" s="30"/>
      <c r="H20" s="30"/>
      <c r="I20" s="30"/>
    </row>
    <row r="21" spans="1:9" ht="15.75">
      <c r="A21" s="7"/>
      <c r="B21" s="7"/>
      <c r="C21" s="7"/>
      <c r="D21" s="7"/>
      <c r="E21" s="7"/>
      <c r="F21" s="7"/>
      <c r="G21" s="7"/>
      <c r="H21" s="7"/>
      <c r="I21" s="23"/>
    </row>
    <row r="22" spans="1:9" ht="15.75">
      <c r="A22" s="30" t="s">
        <v>34</v>
      </c>
      <c r="B22" s="30"/>
      <c r="C22" s="30"/>
      <c r="D22" s="30"/>
      <c r="E22" s="30"/>
      <c r="F22" s="30"/>
      <c r="G22" s="30"/>
      <c r="H22" s="30"/>
      <c r="I22" s="30"/>
    </row>
    <row r="26" spans="1:9" ht="20.25">
      <c r="A26" s="31" t="s">
        <v>16</v>
      </c>
      <c r="B26" s="31"/>
      <c r="C26" s="31"/>
      <c r="D26" s="31"/>
      <c r="E26" s="31"/>
      <c r="F26" s="31"/>
      <c r="G26" s="31"/>
      <c r="H26" s="31"/>
      <c r="I26" s="31"/>
    </row>
    <row r="27" spans="1:9" ht="20.25">
      <c r="A27" s="31" t="s">
        <v>18</v>
      </c>
      <c r="B27" s="31"/>
      <c r="C27" s="31"/>
      <c r="D27" s="31"/>
      <c r="E27" s="31"/>
      <c r="F27" s="31"/>
      <c r="G27" s="31"/>
      <c r="H27" s="31"/>
      <c r="I27" s="31"/>
    </row>
    <row r="28" spans="1:9" ht="38.25" customHeight="1">
      <c r="A28" s="32" t="s">
        <v>39</v>
      </c>
      <c r="B28" s="32"/>
      <c r="C28" s="32"/>
      <c r="D28" s="32"/>
      <c r="E28" s="32"/>
      <c r="F28" s="32"/>
      <c r="G28" s="32"/>
      <c r="H28" s="32"/>
      <c r="I28" s="32"/>
    </row>
    <row r="29" ht="15" thickBot="1">
      <c r="I29" s="14" t="s">
        <v>20</v>
      </c>
    </row>
    <row r="30" spans="1:9" ht="15.75">
      <c r="A30" s="33" t="s">
        <v>0</v>
      </c>
      <c r="B30" s="35" t="s">
        <v>50</v>
      </c>
      <c r="C30" s="35"/>
      <c r="D30" s="35"/>
      <c r="E30" s="35"/>
      <c r="F30" s="35"/>
      <c r="G30" s="35"/>
      <c r="H30" s="35"/>
      <c r="I30" s="35"/>
    </row>
    <row r="31" spans="1:9" ht="14.25">
      <c r="A31" s="34"/>
      <c r="B31" s="36" t="s">
        <v>19</v>
      </c>
      <c r="C31" s="36"/>
      <c r="D31" s="36"/>
      <c r="E31" s="36"/>
      <c r="F31" s="36"/>
      <c r="G31" s="36"/>
      <c r="H31" s="36"/>
      <c r="I31" s="36"/>
    </row>
    <row r="32" spans="1:9" ht="15">
      <c r="A32" s="34"/>
      <c r="B32" s="21" t="s">
        <v>30</v>
      </c>
      <c r="C32" s="4" t="s">
        <v>1</v>
      </c>
      <c r="D32" s="4" t="s">
        <v>2</v>
      </c>
      <c r="E32" s="4" t="s">
        <v>3</v>
      </c>
      <c r="F32" s="15" t="s">
        <v>4</v>
      </c>
      <c r="G32" s="15" t="s">
        <v>5</v>
      </c>
      <c r="H32" s="4" t="s">
        <v>6</v>
      </c>
      <c r="I32" s="13" t="s">
        <v>7</v>
      </c>
    </row>
    <row r="33" spans="1:9" ht="28.5">
      <c r="A33" s="34"/>
      <c r="B33" s="22" t="s">
        <v>31</v>
      </c>
      <c r="C33" s="1" t="s">
        <v>32</v>
      </c>
      <c r="D33" s="2" t="s">
        <v>8</v>
      </c>
      <c r="E33" s="2" t="s">
        <v>12</v>
      </c>
      <c r="F33" s="1" t="s">
        <v>9</v>
      </c>
      <c r="G33" s="2" t="s">
        <v>10</v>
      </c>
      <c r="H33" s="1" t="s">
        <v>17</v>
      </c>
      <c r="I33" s="3" t="s">
        <v>11</v>
      </c>
    </row>
    <row r="34" spans="1:9" ht="15">
      <c r="A34" s="5" t="s">
        <v>13</v>
      </c>
      <c r="B34" s="25">
        <v>6316</v>
      </c>
      <c r="C34" s="25">
        <v>6316</v>
      </c>
      <c r="D34" s="25">
        <v>6316</v>
      </c>
      <c r="E34" s="25">
        <v>6316</v>
      </c>
      <c r="F34" s="25">
        <v>6316</v>
      </c>
      <c r="G34" s="25">
        <v>6316</v>
      </c>
      <c r="H34" s="25">
        <v>6316</v>
      </c>
      <c r="I34" s="25">
        <v>6316</v>
      </c>
    </row>
    <row r="35" spans="1:9" ht="30">
      <c r="A35" s="5" t="s">
        <v>21</v>
      </c>
      <c r="B35" s="25">
        <v>166.51</v>
      </c>
      <c r="C35" s="25">
        <v>445.1</v>
      </c>
      <c r="D35" s="25">
        <v>503.27</v>
      </c>
      <c r="E35" s="25">
        <v>735.1</v>
      </c>
      <c r="F35" s="25">
        <v>973.08</v>
      </c>
      <c r="G35" s="25">
        <v>982.09</v>
      </c>
      <c r="H35" s="25">
        <v>998.26</v>
      </c>
      <c r="I35" s="26">
        <v>1137.65</v>
      </c>
    </row>
    <row r="36" spans="1:9" ht="30">
      <c r="A36" s="5" t="s">
        <v>23</v>
      </c>
      <c r="B36" s="25">
        <v>62.49</v>
      </c>
      <c r="C36" s="25">
        <v>62.49</v>
      </c>
      <c r="D36" s="25">
        <v>62.49</v>
      </c>
      <c r="E36" s="25">
        <v>62.49</v>
      </c>
      <c r="F36" s="25">
        <v>62.49</v>
      </c>
      <c r="G36" s="25">
        <v>62.49</v>
      </c>
      <c r="H36" s="25">
        <v>62.49</v>
      </c>
      <c r="I36" s="25">
        <v>62.49</v>
      </c>
    </row>
    <row r="37" spans="1:9" ht="15">
      <c r="A37" s="5" t="s">
        <v>22</v>
      </c>
      <c r="B37" s="25">
        <v>198.7</v>
      </c>
      <c r="C37" s="25">
        <v>198.7</v>
      </c>
      <c r="D37" s="25">
        <v>200.57</v>
      </c>
      <c r="E37" s="25">
        <v>210.03</v>
      </c>
      <c r="F37" s="25">
        <v>298.17</v>
      </c>
      <c r="G37" s="25">
        <v>300.72</v>
      </c>
      <c r="H37" s="25">
        <v>303.35</v>
      </c>
      <c r="I37" s="26">
        <v>305.91</v>
      </c>
    </row>
    <row r="38" spans="1:9" ht="15.75">
      <c r="A38" s="5" t="s">
        <v>14</v>
      </c>
      <c r="B38" s="9">
        <f>SUM(B34:B37)</f>
        <v>6743.7</v>
      </c>
      <c r="C38" s="9">
        <f>SUM(C34:C37)</f>
        <v>7022.29</v>
      </c>
      <c r="D38" s="9">
        <f aca="true" t="shared" si="2" ref="D38:I38">SUM(D34:D37)</f>
        <v>7082.33</v>
      </c>
      <c r="E38" s="9">
        <f t="shared" si="2"/>
        <v>7323.62</v>
      </c>
      <c r="F38" s="9">
        <f t="shared" si="2"/>
        <v>7649.74</v>
      </c>
      <c r="G38" s="9">
        <f t="shared" si="2"/>
        <v>7661.3</v>
      </c>
      <c r="H38" s="9">
        <f t="shared" si="2"/>
        <v>7680.1</v>
      </c>
      <c r="I38" s="9">
        <f t="shared" si="2"/>
        <v>7822.049999999999</v>
      </c>
    </row>
    <row r="39" spans="1:9" ht="30.75" thickBot="1">
      <c r="A39" s="6" t="s">
        <v>15</v>
      </c>
      <c r="B39" s="10">
        <f aca="true" t="shared" si="3" ref="B39:I39">B38*1.2</f>
        <v>8092.44</v>
      </c>
      <c r="C39" s="10">
        <f t="shared" si="3"/>
        <v>8426.748</v>
      </c>
      <c r="D39" s="10">
        <f t="shared" si="3"/>
        <v>8498.796</v>
      </c>
      <c r="E39" s="10">
        <f t="shared" si="3"/>
        <v>8788.344</v>
      </c>
      <c r="F39" s="10">
        <f t="shared" si="3"/>
        <v>9179.688</v>
      </c>
      <c r="G39" s="10">
        <f t="shared" si="3"/>
        <v>9193.56</v>
      </c>
      <c r="H39" s="10">
        <f t="shared" si="3"/>
        <v>9216.12</v>
      </c>
      <c r="I39" s="10">
        <f t="shared" si="3"/>
        <v>9386.46</v>
      </c>
    </row>
    <row r="41" spans="1:9" ht="15.75">
      <c r="A41" s="28" t="s">
        <v>40</v>
      </c>
      <c r="B41" s="28"/>
      <c r="C41" s="28"/>
      <c r="D41" s="28"/>
      <c r="E41" s="28"/>
      <c r="F41" s="28"/>
      <c r="G41" s="28"/>
      <c r="H41" s="28"/>
      <c r="I41" s="28"/>
    </row>
    <row r="42" spans="1:9" ht="12.75">
      <c r="A42" s="8"/>
      <c r="B42" s="8"/>
      <c r="C42" s="8"/>
      <c r="D42" s="8"/>
      <c r="E42" s="8"/>
      <c r="F42" s="8"/>
      <c r="G42" s="8"/>
      <c r="H42" s="8"/>
      <c r="I42" s="23"/>
    </row>
    <row r="43" spans="1:9" ht="15.75">
      <c r="A43" s="29" t="s">
        <v>33</v>
      </c>
      <c r="B43" s="29"/>
      <c r="C43" s="29"/>
      <c r="D43" s="29"/>
      <c r="E43" s="29"/>
      <c r="F43" s="29"/>
      <c r="G43" s="29"/>
      <c r="H43" s="29"/>
      <c r="I43" s="29"/>
    </row>
    <row r="44" spans="1:9" ht="15.75">
      <c r="A44" s="16"/>
      <c r="B44" s="16"/>
      <c r="C44" s="16"/>
      <c r="D44" s="16"/>
      <c r="E44" s="16"/>
      <c r="F44" s="16"/>
      <c r="G44" s="16"/>
      <c r="H44" s="16"/>
      <c r="I44" s="23"/>
    </row>
    <row r="45" spans="1:9" ht="15.75">
      <c r="A45" s="30" t="s">
        <v>49</v>
      </c>
      <c r="B45" s="30"/>
      <c r="C45" s="30"/>
      <c r="D45" s="30"/>
      <c r="E45" s="30"/>
      <c r="F45" s="30"/>
      <c r="G45" s="30"/>
      <c r="H45" s="30"/>
      <c r="I45" s="30"/>
    </row>
    <row r="46" spans="1:9" ht="15.75">
      <c r="A46" s="7"/>
      <c r="B46" s="7"/>
      <c r="C46" s="7"/>
      <c r="D46" s="7"/>
      <c r="E46" s="7"/>
      <c r="F46" s="7"/>
      <c r="G46" s="7"/>
      <c r="H46" s="7"/>
      <c r="I46" s="23"/>
    </row>
    <row r="47" spans="1:9" ht="15.75">
      <c r="A47" s="30" t="s">
        <v>34</v>
      </c>
      <c r="B47" s="30"/>
      <c r="C47" s="30"/>
      <c r="D47" s="30"/>
      <c r="E47" s="30"/>
      <c r="F47" s="30"/>
      <c r="G47" s="30"/>
      <c r="H47" s="30"/>
      <c r="I47" s="30"/>
    </row>
  </sheetData>
  <sheetProtection/>
  <mergeCells count="20">
    <mergeCell ref="A41:I41"/>
    <mergeCell ref="A43:I43"/>
    <mergeCell ref="A45:I45"/>
    <mergeCell ref="A47:I47"/>
    <mergeCell ref="A26:I26"/>
    <mergeCell ref="A27:I27"/>
    <mergeCell ref="A28:I28"/>
    <mergeCell ref="A30:A33"/>
    <mergeCell ref="B30:I30"/>
    <mergeCell ref="B31:I31"/>
    <mergeCell ref="A16:I16"/>
    <mergeCell ref="A18:I18"/>
    <mergeCell ref="A20:I20"/>
    <mergeCell ref="A22:I22"/>
    <mergeCell ref="A1:I1"/>
    <mergeCell ref="A2:I2"/>
    <mergeCell ref="A3:I3"/>
    <mergeCell ref="A5:A8"/>
    <mergeCell ref="B5:I5"/>
    <mergeCell ref="B6:I6"/>
  </mergeCells>
  <printOptions/>
  <pageMargins left="0.1968503937007874" right="0" top="0.3937007874015748" bottom="0.35433070866141736" header="0.31496062992125984" footer="0.1968503937007874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80" zoomScaleNormal="80" zoomScalePageLayoutView="0" workbookViewId="0" topLeftCell="A22">
      <selection activeCell="B35" sqref="B35:I35"/>
    </sheetView>
  </sheetViews>
  <sheetFormatPr defaultColWidth="9.00390625" defaultRowHeight="12.75"/>
  <cols>
    <col min="1" max="1" width="20.00390625" style="0" customWidth="1"/>
    <col min="2" max="2" width="13.125" style="0" customWidth="1"/>
    <col min="3" max="3" width="15.00390625" style="0" customWidth="1"/>
    <col min="4" max="4" width="14.125" style="0" customWidth="1"/>
    <col min="5" max="5" width="14.75390625" style="0" customWidth="1"/>
    <col min="6" max="6" width="15.00390625" style="0" customWidth="1"/>
    <col min="7" max="7" width="15.75390625" style="0" customWidth="1"/>
    <col min="8" max="8" width="13.25390625" style="0" customWidth="1"/>
    <col min="9" max="9" width="14.75390625" style="0" customWidth="1"/>
    <col min="10" max="10" width="14.125" style="0" customWidth="1"/>
    <col min="11" max="11" width="13.875" style="0" customWidth="1"/>
    <col min="12" max="12" width="14.625" style="0" customWidth="1"/>
    <col min="13" max="13" width="11.375" style="0" customWidth="1"/>
    <col min="14" max="14" width="11.25390625" style="0" customWidth="1"/>
    <col min="15" max="15" width="10.25390625" style="0" bestFit="1" customWidth="1"/>
    <col min="16" max="16" width="11.125" style="0" customWidth="1"/>
    <col min="17" max="19" width="10.625" style="0" customWidth="1"/>
    <col min="20" max="20" width="12.00390625" style="0" customWidth="1"/>
    <col min="21" max="21" width="10.25390625" style="0" bestFit="1" customWidth="1"/>
    <col min="22" max="25" width="10.25390625" style="0" customWidth="1"/>
    <col min="26" max="26" width="11.00390625" style="0" customWidth="1"/>
    <col min="27" max="27" width="10.25390625" style="0" bestFit="1" customWidth="1"/>
    <col min="28" max="31" width="10.25390625" style="0" customWidth="1"/>
    <col min="32" max="32" width="12.25390625" style="0" customWidth="1"/>
    <col min="33" max="33" width="10.25390625" style="0" bestFit="1" customWidth="1"/>
    <col min="34" max="37" width="10.25390625" style="0" customWidth="1"/>
    <col min="38" max="38" width="10.875" style="0" customWidth="1"/>
    <col min="39" max="39" width="10.25390625" style="0" bestFit="1" customWidth="1"/>
    <col min="40" max="43" width="10.25390625" style="0" customWidth="1"/>
    <col min="44" max="44" width="12.375" style="0" customWidth="1"/>
    <col min="45" max="45" width="10.25390625" style="0" customWidth="1"/>
    <col min="46" max="46" width="11.875" style="0" customWidth="1"/>
    <col min="47" max="47" width="12.125" style="0" customWidth="1"/>
  </cols>
  <sheetData>
    <row r="1" spans="1:9" ht="20.25">
      <c r="A1" s="31" t="s">
        <v>16</v>
      </c>
      <c r="B1" s="31"/>
      <c r="C1" s="31"/>
      <c r="D1" s="31"/>
      <c r="E1" s="31"/>
      <c r="F1" s="31"/>
      <c r="G1" s="31"/>
      <c r="H1" s="31"/>
      <c r="I1" s="31"/>
    </row>
    <row r="2" spans="1:9" ht="20.25">
      <c r="A2" s="31" t="s">
        <v>18</v>
      </c>
      <c r="B2" s="31"/>
      <c r="C2" s="31"/>
      <c r="D2" s="31"/>
      <c r="E2" s="31"/>
      <c r="F2" s="31"/>
      <c r="G2" s="31"/>
      <c r="H2" s="31"/>
      <c r="I2" s="31"/>
    </row>
    <row r="3" spans="1:9" ht="45.75" customHeight="1">
      <c r="A3" s="32" t="s">
        <v>41</v>
      </c>
      <c r="B3" s="32"/>
      <c r="C3" s="32"/>
      <c r="D3" s="32"/>
      <c r="E3" s="32"/>
      <c r="F3" s="32"/>
      <c r="G3" s="32"/>
      <c r="H3" s="32"/>
      <c r="I3" s="32"/>
    </row>
    <row r="4" ht="15" thickBot="1">
      <c r="I4" s="14" t="s">
        <v>20</v>
      </c>
    </row>
    <row r="5" spans="1:9" ht="15.75">
      <c r="A5" s="33" t="s">
        <v>0</v>
      </c>
      <c r="B5" s="35" t="s">
        <v>48</v>
      </c>
      <c r="C5" s="35"/>
      <c r="D5" s="35"/>
      <c r="E5" s="35"/>
      <c r="F5" s="35"/>
      <c r="G5" s="35"/>
      <c r="H5" s="35"/>
      <c r="I5" s="35"/>
    </row>
    <row r="6" spans="1:9" ht="14.25">
      <c r="A6" s="34"/>
      <c r="B6" s="36" t="s">
        <v>19</v>
      </c>
      <c r="C6" s="36"/>
      <c r="D6" s="36"/>
      <c r="E6" s="36"/>
      <c r="F6" s="36"/>
      <c r="G6" s="36"/>
      <c r="H6" s="36"/>
      <c r="I6" s="36"/>
    </row>
    <row r="7" spans="1:9" ht="15">
      <c r="A7" s="34"/>
      <c r="B7" s="21" t="s">
        <v>30</v>
      </c>
      <c r="C7" s="4" t="s">
        <v>1</v>
      </c>
      <c r="D7" s="4" t="s">
        <v>2</v>
      </c>
      <c r="E7" s="4" t="s">
        <v>3</v>
      </c>
      <c r="F7" s="15" t="s">
        <v>4</v>
      </c>
      <c r="G7" s="15" t="s">
        <v>5</v>
      </c>
      <c r="H7" s="4" t="s">
        <v>6</v>
      </c>
      <c r="I7" s="13" t="s">
        <v>7</v>
      </c>
    </row>
    <row r="8" spans="1:9" ht="28.5">
      <c r="A8" s="34"/>
      <c r="B8" s="22" t="s">
        <v>31</v>
      </c>
      <c r="C8" s="1" t="s">
        <v>32</v>
      </c>
      <c r="D8" s="2" t="s">
        <v>8</v>
      </c>
      <c r="E8" s="2" t="s">
        <v>12</v>
      </c>
      <c r="F8" s="1" t="s">
        <v>9</v>
      </c>
      <c r="G8" s="2" t="s">
        <v>10</v>
      </c>
      <c r="H8" s="1" t="s">
        <v>17</v>
      </c>
      <c r="I8" s="3" t="s">
        <v>11</v>
      </c>
    </row>
    <row r="9" spans="1:9" ht="15">
      <c r="A9" s="5" t="s">
        <v>13</v>
      </c>
      <c r="B9" s="25">
        <v>5396</v>
      </c>
      <c r="C9" s="25">
        <v>5396</v>
      </c>
      <c r="D9" s="25">
        <v>5396</v>
      </c>
      <c r="E9" s="25">
        <v>5396</v>
      </c>
      <c r="F9" s="25">
        <v>5396</v>
      </c>
      <c r="G9" s="25">
        <v>5396</v>
      </c>
      <c r="H9" s="25">
        <v>5396</v>
      </c>
      <c r="I9" s="25">
        <v>5396</v>
      </c>
    </row>
    <row r="10" spans="1:9" ht="30">
      <c r="A10" s="5" t="s">
        <v>21</v>
      </c>
      <c r="B10" s="25">
        <v>166.51</v>
      </c>
      <c r="C10" s="25">
        <v>399.03</v>
      </c>
      <c r="D10" s="25">
        <v>451.16</v>
      </c>
      <c r="E10" s="25">
        <v>658.99</v>
      </c>
      <c r="F10" s="25">
        <v>872.34</v>
      </c>
      <c r="G10" s="25">
        <v>880.41</v>
      </c>
      <c r="H10" s="25">
        <v>894.91</v>
      </c>
      <c r="I10" s="26">
        <v>1019.87</v>
      </c>
    </row>
    <row r="11" spans="1:9" ht="30">
      <c r="A11" s="5" t="s">
        <v>23</v>
      </c>
      <c r="B11" s="25">
        <v>62.49</v>
      </c>
      <c r="C11" s="25">
        <v>62.49</v>
      </c>
      <c r="D11" s="25">
        <v>62.49</v>
      </c>
      <c r="E11" s="25">
        <v>62.49</v>
      </c>
      <c r="F11" s="25">
        <v>62.49</v>
      </c>
      <c r="G11" s="25">
        <v>62.49</v>
      </c>
      <c r="H11" s="25">
        <v>62.49</v>
      </c>
      <c r="I11" s="25">
        <v>62.49</v>
      </c>
    </row>
    <row r="12" spans="1:9" ht="15">
      <c r="A12" s="5" t="s">
        <v>22</v>
      </c>
      <c r="B12" s="25">
        <v>198.7</v>
      </c>
      <c r="C12" s="25">
        <v>198.7</v>
      </c>
      <c r="D12" s="25">
        <v>200.57</v>
      </c>
      <c r="E12" s="25">
        <v>210.03</v>
      </c>
      <c r="F12" s="25">
        <v>298.17</v>
      </c>
      <c r="G12" s="25">
        <v>300.72</v>
      </c>
      <c r="H12" s="25">
        <v>303.35</v>
      </c>
      <c r="I12" s="26">
        <v>305.91</v>
      </c>
    </row>
    <row r="13" spans="1:9" ht="15.75">
      <c r="A13" s="5" t="s">
        <v>14</v>
      </c>
      <c r="B13" s="9">
        <f>SUM(B9:B12)</f>
        <v>5823.7</v>
      </c>
      <c r="C13" s="9">
        <f>SUM(C9:C12)</f>
        <v>6056.219999999999</v>
      </c>
      <c r="D13" s="9">
        <f aca="true" t="shared" si="0" ref="D13:I13">SUM(D9:D12)</f>
        <v>6110.219999999999</v>
      </c>
      <c r="E13" s="9">
        <f t="shared" si="0"/>
        <v>6327.509999999999</v>
      </c>
      <c r="F13" s="9">
        <f t="shared" si="0"/>
        <v>6629</v>
      </c>
      <c r="G13" s="9">
        <f t="shared" si="0"/>
        <v>6639.62</v>
      </c>
      <c r="H13" s="9">
        <f t="shared" si="0"/>
        <v>6656.75</v>
      </c>
      <c r="I13" s="9">
        <f t="shared" si="0"/>
        <v>6784.2699999999995</v>
      </c>
    </row>
    <row r="14" spans="1:9" ht="30.75" thickBot="1">
      <c r="A14" s="6" t="s">
        <v>15</v>
      </c>
      <c r="B14" s="10">
        <f aca="true" t="shared" si="1" ref="B14:I14">B13*1.2</f>
        <v>6988.44</v>
      </c>
      <c r="C14" s="10">
        <f t="shared" si="1"/>
        <v>7267.463999999999</v>
      </c>
      <c r="D14" s="10">
        <f t="shared" si="1"/>
        <v>7332.263999999999</v>
      </c>
      <c r="E14" s="10">
        <f t="shared" si="1"/>
        <v>7593.011999999999</v>
      </c>
      <c r="F14" s="10">
        <f t="shared" si="1"/>
        <v>7954.799999999999</v>
      </c>
      <c r="G14" s="10">
        <f t="shared" si="1"/>
        <v>7967.544</v>
      </c>
      <c r="H14" s="10">
        <f t="shared" si="1"/>
        <v>7988.099999999999</v>
      </c>
      <c r="I14" s="10">
        <f t="shared" si="1"/>
        <v>8141.123999999999</v>
      </c>
    </row>
    <row r="16" spans="1:9" ht="171.75" customHeight="1">
      <c r="A16" s="28" t="s">
        <v>38</v>
      </c>
      <c r="B16" s="28"/>
      <c r="C16" s="28"/>
      <c r="D16" s="28"/>
      <c r="E16" s="28"/>
      <c r="F16" s="28"/>
      <c r="G16" s="28"/>
      <c r="H16" s="28"/>
      <c r="I16" s="28"/>
    </row>
    <row r="17" spans="1:9" ht="12.75">
      <c r="A17" s="8"/>
      <c r="B17" s="8"/>
      <c r="C17" s="8"/>
      <c r="D17" s="8"/>
      <c r="E17" s="8"/>
      <c r="F17" s="8"/>
      <c r="G17" s="8"/>
      <c r="H17" s="8"/>
      <c r="I17" s="23"/>
    </row>
    <row r="18" spans="1:9" ht="15.75">
      <c r="A18" s="29" t="s">
        <v>33</v>
      </c>
      <c r="B18" s="29"/>
      <c r="C18" s="29"/>
      <c r="D18" s="29"/>
      <c r="E18" s="29"/>
      <c r="F18" s="29"/>
      <c r="G18" s="29"/>
      <c r="H18" s="29"/>
      <c r="I18" s="29"/>
    </row>
    <row r="19" spans="1:9" ht="15.75">
      <c r="A19" s="16"/>
      <c r="B19" s="16"/>
      <c r="C19" s="16"/>
      <c r="D19" s="16"/>
      <c r="E19" s="16"/>
      <c r="F19" s="16"/>
      <c r="G19" s="16"/>
      <c r="H19" s="16"/>
      <c r="I19" s="23"/>
    </row>
    <row r="20" spans="1:9" ht="15.75" customHeight="1">
      <c r="A20" s="30" t="s">
        <v>49</v>
      </c>
      <c r="B20" s="30"/>
      <c r="C20" s="30"/>
      <c r="D20" s="30"/>
      <c r="E20" s="30"/>
      <c r="F20" s="30"/>
      <c r="G20" s="30"/>
      <c r="H20" s="30"/>
      <c r="I20" s="30"/>
    </row>
    <row r="21" spans="1:9" ht="15.75">
      <c r="A21" s="7"/>
      <c r="B21" s="7"/>
      <c r="C21" s="7"/>
      <c r="D21" s="7"/>
      <c r="E21" s="7"/>
      <c r="F21" s="7"/>
      <c r="G21" s="7"/>
      <c r="H21" s="7"/>
      <c r="I21" s="23"/>
    </row>
    <row r="22" spans="1:9" ht="15.75">
      <c r="A22" s="30" t="s">
        <v>34</v>
      </c>
      <c r="B22" s="30"/>
      <c r="C22" s="30"/>
      <c r="D22" s="30"/>
      <c r="E22" s="30"/>
      <c r="F22" s="30"/>
      <c r="G22" s="30"/>
      <c r="H22" s="30"/>
      <c r="I22" s="30"/>
    </row>
    <row r="26" spans="1:9" ht="20.25">
      <c r="A26" s="31" t="s">
        <v>16</v>
      </c>
      <c r="B26" s="31"/>
      <c r="C26" s="31"/>
      <c r="D26" s="31"/>
      <c r="E26" s="31"/>
      <c r="F26" s="31"/>
      <c r="G26" s="31"/>
      <c r="H26" s="31"/>
      <c r="I26" s="31"/>
    </row>
    <row r="27" spans="1:9" ht="20.25">
      <c r="A27" s="31" t="s">
        <v>18</v>
      </c>
      <c r="B27" s="31"/>
      <c r="C27" s="31"/>
      <c r="D27" s="31"/>
      <c r="E27" s="31"/>
      <c r="F27" s="31"/>
      <c r="G27" s="31"/>
      <c r="H27" s="31"/>
      <c r="I27" s="31"/>
    </row>
    <row r="28" spans="1:9" ht="45.75" customHeight="1">
      <c r="A28" s="32" t="s">
        <v>41</v>
      </c>
      <c r="B28" s="32"/>
      <c r="C28" s="32"/>
      <c r="D28" s="32"/>
      <c r="E28" s="32"/>
      <c r="F28" s="32"/>
      <c r="G28" s="32"/>
      <c r="H28" s="32"/>
      <c r="I28" s="32"/>
    </row>
    <row r="29" ht="15" thickBot="1">
      <c r="I29" s="14" t="s">
        <v>20</v>
      </c>
    </row>
    <row r="30" spans="1:9" ht="15.75">
      <c r="A30" s="33" t="s">
        <v>0</v>
      </c>
      <c r="B30" s="35" t="s">
        <v>50</v>
      </c>
      <c r="C30" s="35"/>
      <c r="D30" s="35"/>
      <c r="E30" s="35"/>
      <c r="F30" s="35"/>
      <c r="G30" s="35"/>
      <c r="H30" s="35"/>
      <c r="I30" s="35"/>
    </row>
    <row r="31" spans="1:9" ht="14.25">
      <c r="A31" s="34"/>
      <c r="B31" s="36" t="s">
        <v>19</v>
      </c>
      <c r="C31" s="36"/>
      <c r="D31" s="36"/>
      <c r="E31" s="36"/>
      <c r="F31" s="36"/>
      <c r="G31" s="36"/>
      <c r="H31" s="36"/>
      <c r="I31" s="36"/>
    </row>
    <row r="32" spans="1:9" ht="15">
      <c r="A32" s="34"/>
      <c r="B32" s="21" t="s">
        <v>30</v>
      </c>
      <c r="C32" s="4" t="s">
        <v>1</v>
      </c>
      <c r="D32" s="4" t="s">
        <v>2</v>
      </c>
      <c r="E32" s="4" t="s">
        <v>3</v>
      </c>
      <c r="F32" s="15" t="s">
        <v>4</v>
      </c>
      <c r="G32" s="15" t="s">
        <v>5</v>
      </c>
      <c r="H32" s="4" t="s">
        <v>6</v>
      </c>
      <c r="I32" s="13" t="s">
        <v>7</v>
      </c>
    </row>
    <row r="33" spans="1:9" ht="28.5">
      <c r="A33" s="34"/>
      <c r="B33" s="22" t="s">
        <v>31</v>
      </c>
      <c r="C33" s="1" t="s">
        <v>32</v>
      </c>
      <c r="D33" s="2" t="s">
        <v>8</v>
      </c>
      <c r="E33" s="2" t="s">
        <v>12</v>
      </c>
      <c r="F33" s="1" t="s">
        <v>9</v>
      </c>
      <c r="G33" s="2" t="s">
        <v>10</v>
      </c>
      <c r="H33" s="1" t="s">
        <v>17</v>
      </c>
      <c r="I33" s="3" t="s">
        <v>11</v>
      </c>
    </row>
    <row r="34" spans="1:9" ht="15">
      <c r="A34" s="5" t="s">
        <v>13</v>
      </c>
      <c r="B34" s="25">
        <v>6000</v>
      </c>
      <c r="C34" s="25">
        <v>6000</v>
      </c>
      <c r="D34" s="25">
        <v>6000</v>
      </c>
      <c r="E34" s="25">
        <v>6000</v>
      </c>
      <c r="F34" s="25">
        <v>6000</v>
      </c>
      <c r="G34" s="25">
        <v>6000</v>
      </c>
      <c r="H34" s="25">
        <v>6000</v>
      </c>
      <c r="I34" s="25">
        <v>6000</v>
      </c>
    </row>
    <row r="35" spans="1:9" ht="30">
      <c r="A35" s="5" t="s">
        <v>21</v>
      </c>
      <c r="B35" s="25">
        <v>166.51</v>
      </c>
      <c r="C35" s="25">
        <v>445.1</v>
      </c>
      <c r="D35" s="25">
        <v>503.27</v>
      </c>
      <c r="E35" s="25">
        <v>735.1</v>
      </c>
      <c r="F35" s="25">
        <v>973.08</v>
      </c>
      <c r="G35" s="25">
        <v>982.09</v>
      </c>
      <c r="H35" s="25">
        <v>998.26</v>
      </c>
      <c r="I35" s="26">
        <v>1137.65</v>
      </c>
    </row>
    <row r="36" spans="1:9" ht="30">
      <c r="A36" s="5" t="s">
        <v>23</v>
      </c>
      <c r="B36" s="25">
        <v>62.49</v>
      </c>
      <c r="C36" s="25">
        <v>62.49</v>
      </c>
      <c r="D36" s="25">
        <v>62.49</v>
      </c>
      <c r="E36" s="25">
        <v>62.49</v>
      </c>
      <c r="F36" s="25">
        <v>62.49</v>
      </c>
      <c r="G36" s="25">
        <v>62.49</v>
      </c>
      <c r="H36" s="25">
        <v>62.49</v>
      </c>
      <c r="I36" s="25">
        <v>62.49</v>
      </c>
    </row>
    <row r="37" spans="1:9" ht="15">
      <c r="A37" s="5" t="s">
        <v>22</v>
      </c>
      <c r="B37" s="25">
        <v>198.7</v>
      </c>
      <c r="C37" s="25">
        <v>198.7</v>
      </c>
      <c r="D37" s="25">
        <v>200.57</v>
      </c>
      <c r="E37" s="25">
        <v>210.03</v>
      </c>
      <c r="F37" s="25">
        <v>298.17</v>
      </c>
      <c r="G37" s="25">
        <v>300.72</v>
      </c>
      <c r="H37" s="25">
        <v>303.35</v>
      </c>
      <c r="I37" s="26">
        <v>305.91</v>
      </c>
    </row>
    <row r="38" spans="1:9" ht="15.75">
      <c r="A38" s="5" t="s">
        <v>14</v>
      </c>
      <c r="B38" s="9">
        <f>SUM(B34:B37)</f>
        <v>6427.7</v>
      </c>
      <c r="C38" s="9">
        <f>SUM(C34:C37)</f>
        <v>6706.29</v>
      </c>
      <c r="D38" s="9">
        <f aca="true" t="shared" si="2" ref="D38:I38">SUM(D34:D37)</f>
        <v>6766.33</v>
      </c>
      <c r="E38" s="9">
        <f t="shared" si="2"/>
        <v>7007.62</v>
      </c>
      <c r="F38" s="9">
        <f t="shared" si="2"/>
        <v>7333.74</v>
      </c>
      <c r="G38" s="9">
        <f t="shared" si="2"/>
        <v>7345.3</v>
      </c>
      <c r="H38" s="9">
        <f t="shared" si="2"/>
        <v>7364.1</v>
      </c>
      <c r="I38" s="9">
        <f t="shared" si="2"/>
        <v>7506.049999999999</v>
      </c>
    </row>
    <row r="39" spans="1:9" ht="30.75" thickBot="1">
      <c r="A39" s="6" t="s">
        <v>15</v>
      </c>
      <c r="B39" s="10">
        <f aca="true" t="shared" si="3" ref="B39:I39">B38*1.2</f>
        <v>7713.24</v>
      </c>
      <c r="C39" s="10">
        <f t="shared" si="3"/>
        <v>8047.548</v>
      </c>
      <c r="D39" s="10">
        <f t="shared" si="3"/>
        <v>8119.596</v>
      </c>
      <c r="E39" s="10">
        <f t="shared" si="3"/>
        <v>8409.144</v>
      </c>
      <c r="F39" s="10">
        <f t="shared" si="3"/>
        <v>8800.488</v>
      </c>
      <c r="G39" s="10">
        <f t="shared" si="3"/>
        <v>8814.36</v>
      </c>
      <c r="H39" s="10">
        <f t="shared" si="3"/>
        <v>8836.92</v>
      </c>
      <c r="I39" s="10">
        <f t="shared" si="3"/>
        <v>9007.259999999998</v>
      </c>
    </row>
    <row r="41" spans="1:9" ht="15.75">
      <c r="A41" s="28" t="s">
        <v>38</v>
      </c>
      <c r="B41" s="28"/>
      <c r="C41" s="28"/>
      <c r="D41" s="28"/>
      <c r="E41" s="28"/>
      <c r="F41" s="28"/>
      <c r="G41" s="28"/>
      <c r="H41" s="28"/>
      <c r="I41" s="28"/>
    </row>
    <row r="42" spans="1:9" ht="12.75">
      <c r="A42" s="8"/>
      <c r="B42" s="8"/>
      <c r="C42" s="8"/>
      <c r="D42" s="8"/>
      <c r="E42" s="8"/>
      <c r="F42" s="8"/>
      <c r="G42" s="8"/>
      <c r="H42" s="8"/>
      <c r="I42" s="23"/>
    </row>
    <row r="43" spans="1:9" ht="15.75">
      <c r="A43" s="29" t="s">
        <v>33</v>
      </c>
      <c r="B43" s="29"/>
      <c r="C43" s="29"/>
      <c r="D43" s="29"/>
      <c r="E43" s="29"/>
      <c r="F43" s="29"/>
      <c r="G43" s="29"/>
      <c r="H43" s="29"/>
      <c r="I43" s="29"/>
    </row>
    <row r="44" spans="1:9" ht="15.75">
      <c r="A44" s="16"/>
      <c r="B44" s="16"/>
      <c r="C44" s="16"/>
      <c r="D44" s="16"/>
      <c r="E44" s="16"/>
      <c r="F44" s="16"/>
      <c r="G44" s="16"/>
      <c r="H44" s="16"/>
      <c r="I44" s="23"/>
    </row>
    <row r="45" spans="1:9" ht="15.75">
      <c r="A45" s="30" t="s">
        <v>49</v>
      </c>
      <c r="B45" s="30"/>
      <c r="C45" s="30"/>
      <c r="D45" s="30"/>
      <c r="E45" s="30"/>
      <c r="F45" s="30"/>
      <c r="G45" s="30"/>
      <c r="H45" s="30"/>
      <c r="I45" s="30"/>
    </row>
    <row r="46" spans="1:9" ht="15.75">
      <c r="A46" s="7"/>
      <c r="B46" s="7"/>
      <c r="C46" s="7"/>
      <c r="D46" s="7"/>
      <c r="E46" s="7"/>
      <c r="F46" s="7"/>
      <c r="G46" s="7"/>
      <c r="H46" s="7"/>
      <c r="I46" s="23"/>
    </row>
    <row r="47" spans="1:9" ht="15.75">
      <c r="A47" s="30" t="s">
        <v>34</v>
      </c>
      <c r="B47" s="30"/>
      <c r="C47" s="30"/>
      <c r="D47" s="30"/>
      <c r="E47" s="30"/>
      <c r="F47" s="30"/>
      <c r="G47" s="30"/>
      <c r="H47" s="30"/>
      <c r="I47" s="30"/>
    </row>
  </sheetData>
  <sheetProtection/>
  <mergeCells count="20">
    <mergeCell ref="A41:I41"/>
    <mergeCell ref="A43:I43"/>
    <mergeCell ref="A45:I45"/>
    <mergeCell ref="A47:I47"/>
    <mergeCell ref="A26:I26"/>
    <mergeCell ref="A27:I27"/>
    <mergeCell ref="A28:I28"/>
    <mergeCell ref="A30:A33"/>
    <mergeCell ref="B30:I30"/>
    <mergeCell ref="B31:I31"/>
    <mergeCell ref="A16:I16"/>
    <mergeCell ref="A18:I18"/>
    <mergeCell ref="A20:I20"/>
    <mergeCell ref="A22:I22"/>
    <mergeCell ref="A1:I1"/>
    <mergeCell ref="A2:I2"/>
    <mergeCell ref="A3:I3"/>
    <mergeCell ref="A5:A8"/>
    <mergeCell ref="B5:I5"/>
    <mergeCell ref="B6:I6"/>
  </mergeCells>
  <printOptions/>
  <pageMargins left="0" right="0" top="0.3937007874015748" bottom="0.1968503937007874" header="0.31496062992125984" footer="0.15748031496062992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80" zoomScaleNormal="80" zoomScalePageLayoutView="0" workbookViewId="0" topLeftCell="A19">
      <selection activeCell="B35" sqref="B35:I35"/>
    </sheetView>
  </sheetViews>
  <sheetFormatPr defaultColWidth="9.00390625" defaultRowHeight="12.75"/>
  <cols>
    <col min="1" max="1" width="21.875" style="0" customWidth="1"/>
    <col min="2" max="2" width="12.875" style="0" customWidth="1"/>
    <col min="3" max="3" width="15.125" style="0" customWidth="1"/>
    <col min="4" max="4" width="15.75390625" style="0" customWidth="1"/>
    <col min="5" max="5" width="14.75390625" style="0" customWidth="1"/>
    <col min="6" max="6" width="15.125" style="0" customWidth="1"/>
    <col min="7" max="7" width="15.625" style="0" customWidth="1"/>
    <col min="8" max="8" width="13.375" style="0" customWidth="1"/>
    <col min="9" max="9" width="12.875" style="0" customWidth="1"/>
    <col min="10" max="10" width="14.125" style="0" customWidth="1"/>
    <col min="11" max="11" width="13.875" style="0" customWidth="1"/>
    <col min="12" max="12" width="14.625" style="0" customWidth="1"/>
    <col min="13" max="13" width="11.375" style="0" customWidth="1"/>
    <col min="14" max="14" width="11.25390625" style="0" customWidth="1"/>
    <col min="15" max="15" width="10.25390625" style="0" bestFit="1" customWidth="1"/>
    <col min="16" max="16" width="11.125" style="0" customWidth="1"/>
    <col min="17" max="19" width="10.625" style="0" customWidth="1"/>
    <col min="20" max="20" width="12.00390625" style="0" customWidth="1"/>
    <col min="21" max="21" width="10.25390625" style="0" bestFit="1" customWidth="1"/>
    <col min="22" max="25" width="10.25390625" style="0" customWidth="1"/>
    <col min="26" max="26" width="11.00390625" style="0" customWidth="1"/>
    <col min="27" max="27" width="10.25390625" style="0" bestFit="1" customWidth="1"/>
    <col min="28" max="31" width="10.25390625" style="0" customWidth="1"/>
    <col min="32" max="32" width="12.25390625" style="0" customWidth="1"/>
    <col min="33" max="33" width="10.25390625" style="0" bestFit="1" customWidth="1"/>
    <col min="34" max="37" width="10.25390625" style="0" customWidth="1"/>
    <col min="38" max="38" width="10.875" style="0" customWidth="1"/>
    <col min="39" max="39" width="10.25390625" style="0" bestFit="1" customWidth="1"/>
    <col min="40" max="43" width="10.25390625" style="0" customWidth="1"/>
    <col min="44" max="44" width="12.375" style="0" customWidth="1"/>
    <col min="45" max="45" width="10.25390625" style="0" customWidth="1"/>
    <col min="46" max="46" width="11.875" style="0" customWidth="1"/>
    <col min="47" max="47" width="12.125" style="0" customWidth="1"/>
  </cols>
  <sheetData>
    <row r="1" spans="1:9" ht="20.25">
      <c r="A1" s="31" t="s">
        <v>16</v>
      </c>
      <c r="B1" s="31"/>
      <c r="C1" s="31"/>
      <c r="D1" s="31"/>
      <c r="E1" s="31"/>
      <c r="F1" s="31"/>
      <c r="G1" s="31"/>
      <c r="H1" s="31"/>
      <c r="I1" s="31"/>
    </row>
    <row r="2" spans="1:9" ht="20.25">
      <c r="A2" s="31" t="s">
        <v>18</v>
      </c>
      <c r="B2" s="31"/>
      <c r="C2" s="31"/>
      <c r="D2" s="31"/>
      <c r="E2" s="31"/>
      <c r="F2" s="31"/>
      <c r="G2" s="31"/>
      <c r="H2" s="31"/>
      <c r="I2" s="31"/>
    </row>
    <row r="3" spans="1:9" ht="43.5" customHeight="1">
      <c r="A3" s="32" t="s">
        <v>42</v>
      </c>
      <c r="B3" s="32"/>
      <c r="C3" s="32"/>
      <c r="D3" s="32"/>
      <c r="E3" s="32"/>
      <c r="F3" s="32"/>
      <c r="G3" s="32"/>
      <c r="H3" s="32"/>
      <c r="I3" s="32"/>
    </row>
    <row r="4" ht="15" thickBot="1">
      <c r="I4" s="14" t="s">
        <v>20</v>
      </c>
    </row>
    <row r="5" spans="1:9" ht="15.75">
      <c r="A5" s="33" t="s">
        <v>0</v>
      </c>
      <c r="B5" s="37" t="s">
        <v>48</v>
      </c>
      <c r="C5" s="37"/>
      <c r="D5" s="37"/>
      <c r="E5" s="37"/>
      <c r="F5" s="37"/>
      <c r="G5" s="37"/>
      <c r="H5" s="37"/>
      <c r="I5" s="38"/>
    </row>
    <row r="6" spans="1:9" ht="14.25">
      <c r="A6" s="34"/>
      <c r="B6" s="36" t="s">
        <v>19</v>
      </c>
      <c r="C6" s="36"/>
      <c r="D6" s="36"/>
      <c r="E6" s="36"/>
      <c r="F6" s="36"/>
      <c r="G6" s="36"/>
      <c r="H6" s="36"/>
      <c r="I6" s="39"/>
    </row>
    <row r="7" spans="1:9" ht="15">
      <c r="A7" s="34"/>
      <c r="B7" s="21" t="s">
        <v>30</v>
      </c>
      <c r="C7" s="4" t="s">
        <v>1</v>
      </c>
      <c r="D7" s="4" t="s">
        <v>2</v>
      </c>
      <c r="E7" s="4" t="s">
        <v>3</v>
      </c>
      <c r="F7" s="15" t="s">
        <v>4</v>
      </c>
      <c r="G7" s="15" t="s">
        <v>5</v>
      </c>
      <c r="H7" s="4" t="s">
        <v>6</v>
      </c>
      <c r="I7" s="13" t="s">
        <v>7</v>
      </c>
    </row>
    <row r="8" spans="1:9" ht="28.5">
      <c r="A8" s="34"/>
      <c r="B8" s="22" t="s">
        <v>31</v>
      </c>
      <c r="C8" s="1" t="s">
        <v>32</v>
      </c>
      <c r="D8" s="2" t="s">
        <v>8</v>
      </c>
      <c r="E8" s="2" t="s">
        <v>12</v>
      </c>
      <c r="F8" s="1" t="s">
        <v>9</v>
      </c>
      <c r="G8" s="2" t="s">
        <v>10</v>
      </c>
      <c r="H8" s="1" t="s">
        <v>17</v>
      </c>
      <c r="I8" s="3" t="s">
        <v>11</v>
      </c>
    </row>
    <row r="9" spans="1:9" ht="15">
      <c r="A9" s="5" t="s">
        <v>13</v>
      </c>
      <c r="B9" s="25">
        <v>5502</v>
      </c>
      <c r="C9" s="25">
        <v>5502</v>
      </c>
      <c r="D9" s="25">
        <v>5502</v>
      </c>
      <c r="E9" s="25">
        <v>5502</v>
      </c>
      <c r="F9" s="25">
        <v>5502</v>
      </c>
      <c r="G9" s="25">
        <v>5502</v>
      </c>
      <c r="H9" s="25">
        <v>5502</v>
      </c>
      <c r="I9" s="25">
        <v>5502</v>
      </c>
    </row>
    <row r="10" spans="1:9" ht="30">
      <c r="A10" s="5" t="s">
        <v>21</v>
      </c>
      <c r="B10" s="25">
        <v>166.51</v>
      </c>
      <c r="C10" s="25">
        <v>399.03</v>
      </c>
      <c r="D10" s="25">
        <v>451.16</v>
      </c>
      <c r="E10" s="25">
        <v>658.99</v>
      </c>
      <c r="F10" s="25">
        <v>872.34</v>
      </c>
      <c r="G10" s="25">
        <v>880.41</v>
      </c>
      <c r="H10" s="25">
        <v>894.91</v>
      </c>
      <c r="I10" s="26">
        <v>1019.87</v>
      </c>
    </row>
    <row r="11" spans="1:9" ht="30">
      <c r="A11" s="5" t="s">
        <v>23</v>
      </c>
      <c r="B11" s="25">
        <v>62.49</v>
      </c>
      <c r="C11" s="25">
        <v>62.49</v>
      </c>
      <c r="D11" s="25">
        <v>62.49</v>
      </c>
      <c r="E11" s="25">
        <v>62.49</v>
      </c>
      <c r="F11" s="25">
        <v>62.49</v>
      </c>
      <c r="G11" s="25">
        <v>62.49</v>
      </c>
      <c r="H11" s="25">
        <v>62.49</v>
      </c>
      <c r="I11" s="25">
        <v>62.49</v>
      </c>
    </row>
    <row r="12" spans="1:9" ht="15">
      <c r="A12" s="5" t="s">
        <v>22</v>
      </c>
      <c r="B12" s="25">
        <v>198.7</v>
      </c>
      <c r="C12" s="25">
        <v>198.7</v>
      </c>
      <c r="D12" s="25">
        <v>200.57</v>
      </c>
      <c r="E12" s="25">
        <v>210.03</v>
      </c>
      <c r="F12" s="25">
        <v>298.17</v>
      </c>
      <c r="G12" s="25">
        <v>300.72</v>
      </c>
      <c r="H12" s="25">
        <v>303.35</v>
      </c>
      <c r="I12" s="26">
        <v>305.91</v>
      </c>
    </row>
    <row r="13" spans="1:9" ht="15.75">
      <c r="A13" s="5" t="s">
        <v>14</v>
      </c>
      <c r="B13" s="9">
        <f>SUM(B9:B12)</f>
        <v>5929.7</v>
      </c>
      <c r="C13" s="9">
        <f>SUM(C9:C12)</f>
        <v>6162.219999999999</v>
      </c>
      <c r="D13" s="9">
        <f aca="true" t="shared" si="0" ref="D13:I13">SUM(D9:D12)</f>
        <v>6216.219999999999</v>
      </c>
      <c r="E13" s="9">
        <f t="shared" si="0"/>
        <v>6433.509999999999</v>
      </c>
      <c r="F13" s="9">
        <f t="shared" si="0"/>
        <v>6735</v>
      </c>
      <c r="G13" s="9">
        <f t="shared" si="0"/>
        <v>6745.62</v>
      </c>
      <c r="H13" s="9">
        <f t="shared" si="0"/>
        <v>6762.75</v>
      </c>
      <c r="I13" s="12">
        <f t="shared" si="0"/>
        <v>6890.2699999999995</v>
      </c>
    </row>
    <row r="14" spans="1:9" ht="30.75" thickBot="1">
      <c r="A14" s="6" t="s">
        <v>15</v>
      </c>
      <c r="B14" s="10">
        <f aca="true" t="shared" si="1" ref="B14:I14">B13*1.2</f>
        <v>7115.639999999999</v>
      </c>
      <c r="C14" s="10">
        <f t="shared" si="1"/>
        <v>7394.663999999999</v>
      </c>
      <c r="D14" s="10">
        <f t="shared" si="1"/>
        <v>7459.463999999999</v>
      </c>
      <c r="E14" s="10">
        <f t="shared" si="1"/>
        <v>7720.211999999999</v>
      </c>
      <c r="F14" s="10">
        <f t="shared" si="1"/>
        <v>8082</v>
      </c>
      <c r="G14" s="10">
        <f t="shared" si="1"/>
        <v>8094.744</v>
      </c>
      <c r="H14" s="10">
        <f t="shared" si="1"/>
        <v>8115.299999999999</v>
      </c>
      <c r="I14" s="11">
        <f t="shared" si="1"/>
        <v>8268.323999999999</v>
      </c>
    </row>
    <row r="16" spans="1:9" ht="117" customHeight="1">
      <c r="A16" s="28" t="s">
        <v>38</v>
      </c>
      <c r="B16" s="28"/>
      <c r="C16" s="28"/>
      <c r="D16" s="28"/>
      <c r="E16" s="28"/>
      <c r="F16" s="28"/>
      <c r="G16" s="28"/>
      <c r="H16" s="28"/>
      <c r="I16" s="28"/>
    </row>
    <row r="17" spans="1:9" ht="12.75">
      <c r="A17" s="8"/>
      <c r="B17" s="8"/>
      <c r="C17" s="8"/>
      <c r="D17" s="8"/>
      <c r="E17" s="8"/>
      <c r="F17" s="8"/>
      <c r="G17" s="8"/>
      <c r="H17" s="8"/>
      <c r="I17" s="23"/>
    </row>
    <row r="18" spans="1:9" ht="15.75">
      <c r="A18" s="29" t="s">
        <v>33</v>
      </c>
      <c r="B18" s="29"/>
      <c r="C18" s="29"/>
      <c r="D18" s="29"/>
      <c r="E18" s="29"/>
      <c r="F18" s="29"/>
      <c r="G18" s="29"/>
      <c r="H18" s="29"/>
      <c r="I18" s="29"/>
    </row>
    <row r="19" spans="1:9" ht="15.75">
      <c r="A19" s="16"/>
      <c r="B19" s="16"/>
      <c r="C19" s="16"/>
      <c r="D19" s="16"/>
      <c r="E19" s="16"/>
      <c r="F19" s="16"/>
      <c r="G19" s="16"/>
      <c r="H19" s="16"/>
      <c r="I19" s="23"/>
    </row>
    <row r="20" spans="1:9" ht="15.75" customHeight="1">
      <c r="A20" s="30" t="s">
        <v>49</v>
      </c>
      <c r="B20" s="30"/>
      <c r="C20" s="30"/>
      <c r="D20" s="30"/>
      <c r="E20" s="30"/>
      <c r="F20" s="30"/>
      <c r="G20" s="30"/>
      <c r="H20" s="30"/>
      <c r="I20" s="30"/>
    </row>
    <row r="21" spans="1:9" ht="15.75">
      <c r="A21" s="7"/>
      <c r="B21" s="7"/>
      <c r="C21" s="7"/>
      <c r="D21" s="7"/>
      <c r="E21" s="7"/>
      <c r="F21" s="7"/>
      <c r="G21" s="7"/>
      <c r="H21" s="7"/>
      <c r="I21" s="23"/>
    </row>
    <row r="22" spans="1:9" ht="15.75">
      <c r="A22" s="30" t="s">
        <v>34</v>
      </c>
      <c r="B22" s="30"/>
      <c r="C22" s="30"/>
      <c r="D22" s="30"/>
      <c r="E22" s="30"/>
      <c r="F22" s="30"/>
      <c r="G22" s="30"/>
      <c r="H22" s="30"/>
      <c r="I22" s="30"/>
    </row>
    <row r="26" spans="1:9" ht="20.25">
      <c r="A26" s="31" t="s">
        <v>16</v>
      </c>
      <c r="B26" s="31"/>
      <c r="C26" s="31"/>
      <c r="D26" s="31"/>
      <c r="E26" s="31"/>
      <c r="F26" s="31"/>
      <c r="G26" s="31"/>
      <c r="H26" s="31"/>
      <c r="I26" s="31"/>
    </row>
    <row r="27" spans="1:9" ht="20.25">
      <c r="A27" s="31" t="s">
        <v>18</v>
      </c>
      <c r="B27" s="31"/>
      <c r="C27" s="31"/>
      <c r="D27" s="31"/>
      <c r="E27" s="31"/>
      <c r="F27" s="31"/>
      <c r="G27" s="31"/>
      <c r="H27" s="31"/>
      <c r="I27" s="31"/>
    </row>
    <row r="28" spans="1:9" ht="36.75" customHeight="1">
      <c r="A28" s="32" t="s">
        <v>42</v>
      </c>
      <c r="B28" s="32"/>
      <c r="C28" s="32"/>
      <c r="D28" s="32"/>
      <c r="E28" s="32"/>
      <c r="F28" s="32"/>
      <c r="G28" s="32"/>
      <c r="H28" s="32"/>
      <c r="I28" s="32"/>
    </row>
    <row r="29" ht="15" thickBot="1">
      <c r="I29" s="14" t="s">
        <v>20</v>
      </c>
    </row>
    <row r="30" spans="1:9" ht="15.75">
      <c r="A30" s="33" t="s">
        <v>0</v>
      </c>
      <c r="B30" s="37" t="s">
        <v>50</v>
      </c>
      <c r="C30" s="37"/>
      <c r="D30" s="37"/>
      <c r="E30" s="37"/>
      <c r="F30" s="37"/>
      <c r="G30" s="37"/>
      <c r="H30" s="37"/>
      <c r="I30" s="38"/>
    </row>
    <row r="31" spans="1:9" ht="14.25">
      <c r="A31" s="34"/>
      <c r="B31" s="36" t="s">
        <v>19</v>
      </c>
      <c r="C31" s="36"/>
      <c r="D31" s="36"/>
      <c r="E31" s="36"/>
      <c r="F31" s="36"/>
      <c r="G31" s="36"/>
      <c r="H31" s="36"/>
      <c r="I31" s="39"/>
    </row>
    <row r="32" spans="1:9" ht="15">
      <c r="A32" s="34"/>
      <c r="B32" s="21" t="s">
        <v>30</v>
      </c>
      <c r="C32" s="4" t="s">
        <v>1</v>
      </c>
      <c r="D32" s="4" t="s">
        <v>2</v>
      </c>
      <c r="E32" s="4" t="s">
        <v>3</v>
      </c>
      <c r="F32" s="15" t="s">
        <v>4</v>
      </c>
      <c r="G32" s="15" t="s">
        <v>5</v>
      </c>
      <c r="H32" s="4" t="s">
        <v>6</v>
      </c>
      <c r="I32" s="13" t="s">
        <v>7</v>
      </c>
    </row>
    <row r="33" spans="1:9" ht="28.5">
      <c r="A33" s="34"/>
      <c r="B33" s="22" t="s">
        <v>31</v>
      </c>
      <c r="C33" s="1" t="s">
        <v>32</v>
      </c>
      <c r="D33" s="2" t="s">
        <v>8</v>
      </c>
      <c r="E33" s="2" t="s">
        <v>12</v>
      </c>
      <c r="F33" s="1" t="s">
        <v>9</v>
      </c>
      <c r="G33" s="2" t="s">
        <v>10</v>
      </c>
      <c r="H33" s="1" t="s">
        <v>17</v>
      </c>
      <c r="I33" s="3" t="s">
        <v>11</v>
      </c>
    </row>
    <row r="34" spans="1:9" ht="15">
      <c r="A34" s="5" t="s">
        <v>13</v>
      </c>
      <c r="B34" s="25">
        <v>6118</v>
      </c>
      <c r="C34" s="25">
        <v>6118</v>
      </c>
      <c r="D34" s="25">
        <v>6118</v>
      </c>
      <c r="E34" s="25">
        <v>6118</v>
      </c>
      <c r="F34" s="25">
        <v>6118</v>
      </c>
      <c r="G34" s="25">
        <v>6118</v>
      </c>
      <c r="H34" s="25">
        <v>6118</v>
      </c>
      <c r="I34" s="25">
        <v>6118</v>
      </c>
    </row>
    <row r="35" spans="1:9" ht="30">
      <c r="A35" s="5" t="s">
        <v>21</v>
      </c>
      <c r="B35" s="25">
        <v>166.51</v>
      </c>
      <c r="C35" s="25">
        <v>445.1</v>
      </c>
      <c r="D35" s="25">
        <v>503.27</v>
      </c>
      <c r="E35" s="25">
        <v>735.1</v>
      </c>
      <c r="F35" s="25">
        <v>973.08</v>
      </c>
      <c r="G35" s="25">
        <v>982.09</v>
      </c>
      <c r="H35" s="25">
        <v>998.26</v>
      </c>
      <c r="I35" s="26">
        <v>1137.65</v>
      </c>
    </row>
    <row r="36" spans="1:9" ht="30">
      <c r="A36" s="5" t="s">
        <v>23</v>
      </c>
      <c r="B36" s="25">
        <v>62.49</v>
      </c>
      <c r="C36" s="25">
        <v>62.49</v>
      </c>
      <c r="D36" s="25">
        <v>62.49</v>
      </c>
      <c r="E36" s="25">
        <v>62.49</v>
      </c>
      <c r="F36" s="25">
        <v>62.49</v>
      </c>
      <c r="G36" s="25">
        <v>62.49</v>
      </c>
      <c r="H36" s="25">
        <v>62.49</v>
      </c>
      <c r="I36" s="25">
        <v>62.49</v>
      </c>
    </row>
    <row r="37" spans="1:9" ht="15">
      <c r="A37" s="5" t="s">
        <v>22</v>
      </c>
      <c r="B37" s="25">
        <v>198.7</v>
      </c>
      <c r="C37" s="25">
        <v>198.7</v>
      </c>
      <c r="D37" s="25">
        <v>200.57</v>
      </c>
      <c r="E37" s="25">
        <v>210.03</v>
      </c>
      <c r="F37" s="25">
        <v>298.17</v>
      </c>
      <c r="G37" s="25">
        <v>300.72</v>
      </c>
      <c r="H37" s="25">
        <v>303.35</v>
      </c>
      <c r="I37" s="26">
        <v>305.91</v>
      </c>
    </row>
    <row r="38" spans="1:9" ht="15.75">
      <c r="A38" s="5" t="s">
        <v>14</v>
      </c>
      <c r="B38" s="9">
        <f>SUM(B34:B37)</f>
        <v>6545.7</v>
      </c>
      <c r="C38" s="9">
        <f>SUM(C34:C37)</f>
        <v>6824.29</v>
      </c>
      <c r="D38" s="9">
        <f aca="true" t="shared" si="2" ref="D38:I38">SUM(D34:D37)</f>
        <v>6884.33</v>
      </c>
      <c r="E38" s="9">
        <f t="shared" si="2"/>
        <v>7125.62</v>
      </c>
      <c r="F38" s="9">
        <f t="shared" si="2"/>
        <v>7451.74</v>
      </c>
      <c r="G38" s="9">
        <f t="shared" si="2"/>
        <v>7463.3</v>
      </c>
      <c r="H38" s="9">
        <f t="shared" si="2"/>
        <v>7482.1</v>
      </c>
      <c r="I38" s="12">
        <f t="shared" si="2"/>
        <v>7624.049999999999</v>
      </c>
    </row>
    <row r="39" spans="1:9" ht="30.75" thickBot="1">
      <c r="A39" s="6" t="s">
        <v>15</v>
      </c>
      <c r="B39" s="10">
        <f aca="true" t="shared" si="3" ref="B39:I39">B38*1.2</f>
        <v>7854.839999999999</v>
      </c>
      <c r="C39" s="10">
        <f t="shared" si="3"/>
        <v>8189.147999999999</v>
      </c>
      <c r="D39" s="10">
        <f t="shared" si="3"/>
        <v>8261.196</v>
      </c>
      <c r="E39" s="10">
        <f t="shared" si="3"/>
        <v>8550.743999999999</v>
      </c>
      <c r="F39" s="10">
        <f t="shared" si="3"/>
        <v>8942.088</v>
      </c>
      <c r="G39" s="10">
        <f t="shared" si="3"/>
        <v>8955.96</v>
      </c>
      <c r="H39" s="10">
        <f t="shared" si="3"/>
        <v>8978.52</v>
      </c>
      <c r="I39" s="11">
        <f t="shared" si="3"/>
        <v>9148.859999999999</v>
      </c>
    </row>
    <row r="41" spans="1:9" ht="15.75">
      <c r="A41" s="28" t="s">
        <v>38</v>
      </c>
      <c r="B41" s="28"/>
      <c r="C41" s="28"/>
      <c r="D41" s="28"/>
      <c r="E41" s="28"/>
      <c r="F41" s="28"/>
      <c r="G41" s="28"/>
      <c r="H41" s="28"/>
      <c r="I41" s="28"/>
    </row>
    <row r="42" spans="1:9" ht="12.75">
      <c r="A42" s="8"/>
      <c r="B42" s="8"/>
      <c r="C42" s="8"/>
      <c r="D42" s="8"/>
      <c r="E42" s="8"/>
      <c r="F42" s="8"/>
      <c r="G42" s="8"/>
      <c r="H42" s="8"/>
      <c r="I42" s="23"/>
    </row>
    <row r="43" spans="1:9" ht="15.75">
      <c r="A43" s="29" t="s">
        <v>33</v>
      </c>
      <c r="B43" s="29"/>
      <c r="C43" s="29"/>
      <c r="D43" s="29"/>
      <c r="E43" s="29"/>
      <c r="F43" s="29"/>
      <c r="G43" s="29"/>
      <c r="H43" s="29"/>
      <c r="I43" s="29"/>
    </row>
    <row r="44" spans="1:9" ht="15.75">
      <c r="A44" s="16"/>
      <c r="B44" s="16"/>
      <c r="C44" s="16"/>
      <c r="D44" s="16"/>
      <c r="E44" s="16"/>
      <c r="F44" s="16"/>
      <c r="G44" s="16"/>
      <c r="H44" s="16"/>
      <c r="I44" s="23"/>
    </row>
    <row r="45" spans="1:9" ht="15.75">
      <c r="A45" s="30" t="s">
        <v>49</v>
      </c>
      <c r="B45" s="30"/>
      <c r="C45" s="30"/>
      <c r="D45" s="30"/>
      <c r="E45" s="30"/>
      <c r="F45" s="30"/>
      <c r="G45" s="30"/>
      <c r="H45" s="30"/>
      <c r="I45" s="30"/>
    </row>
    <row r="46" spans="1:9" ht="15.75">
      <c r="A46" s="7"/>
      <c r="B46" s="7"/>
      <c r="C46" s="7"/>
      <c r="D46" s="7"/>
      <c r="E46" s="7"/>
      <c r="F46" s="7"/>
      <c r="G46" s="7"/>
      <c r="H46" s="7"/>
      <c r="I46" s="23"/>
    </row>
    <row r="47" spans="1:9" ht="15.75">
      <c r="A47" s="30" t="s">
        <v>34</v>
      </c>
      <c r="B47" s="30"/>
      <c r="C47" s="30"/>
      <c r="D47" s="30"/>
      <c r="E47" s="30"/>
      <c r="F47" s="30"/>
      <c r="G47" s="30"/>
      <c r="H47" s="30"/>
      <c r="I47" s="30"/>
    </row>
  </sheetData>
  <sheetProtection/>
  <mergeCells count="20">
    <mergeCell ref="A41:I41"/>
    <mergeCell ref="A43:I43"/>
    <mergeCell ref="A45:I45"/>
    <mergeCell ref="A47:I47"/>
    <mergeCell ref="A26:I26"/>
    <mergeCell ref="A27:I27"/>
    <mergeCell ref="A28:I28"/>
    <mergeCell ref="A30:A33"/>
    <mergeCell ref="B30:I30"/>
    <mergeCell ref="B31:I31"/>
    <mergeCell ref="A16:I16"/>
    <mergeCell ref="A18:I18"/>
    <mergeCell ref="A20:I20"/>
    <mergeCell ref="A22:I22"/>
    <mergeCell ref="A1:I1"/>
    <mergeCell ref="A2:I2"/>
    <mergeCell ref="A3:I3"/>
    <mergeCell ref="A5:A8"/>
    <mergeCell ref="B5:I5"/>
    <mergeCell ref="B6:I6"/>
  </mergeCells>
  <printOptions/>
  <pageMargins left="0" right="0" top="0.4724409448818898" bottom="0.35433070866141736" header="0.1968503937007874" footer="0.1968503937007874"/>
  <pageSetup fitToHeight="1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85" zoomScaleNormal="85" zoomScalePageLayoutView="0" workbookViewId="0" topLeftCell="A1">
      <selection activeCell="L29" sqref="L29"/>
    </sheetView>
  </sheetViews>
  <sheetFormatPr defaultColWidth="9.00390625" defaultRowHeight="12.75"/>
  <cols>
    <col min="1" max="1" width="25.625" style="0" customWidth="1"/>
    <col min="2" max="2" width="14.25390625" style="0" customWidth="1"/>
    <col min="3" max="4" width="15.00390625" style="0" customWidth="1"/>
    <col min="5" max="5" width="15.125" style="0" customWidth="1"/>
    <col min="6" max="6" width="14.00390625" style="0" customWidth="1"/>
    <col min="7" max="7" width="14.375" style="0" customWidth="1"/>
    <col min="8" max="8" width="14.125" style="0" customWidth="1"/>
    <col min="9" max="9" width="12.875" style="0" customWidth="1"/>
    <col min="10" max="10" width="14.125" style="0" customWidth="1"/>
    <col min="11" max="11" width="13.875" style="0" customWidth="1"/>
    <col min="12" max="12" width="14.625" style="0" customWidth="1"/>
    <col min="13" max="13" width="10.625" style="0" customWidth="1"/>
    <col min="14" max="14" width="11.375" style="0" customWidth="1"/>
    <col min="15" max="15" width="11.25390625" style="0" customWidth="1"/>
    <col min="16" max="16" width="10.25390625" style="0" bestFit="1" customWidth="1"/>
    <col min="17" max="17" width="11.125" style="0" customWidth="1"/>
    <col min="18" max="20" width="10.625" style="0" customWidth="1"/>
    <col min="21" max="21" width="12.00390625" style="0" customWidth="1"/>
    <col min="22" max="22" width="10.25390625" style="0" bestFit="1" customWidth="1"/>
    <col min="23" max="26" width="10.25390625" style="0" customWidth="1"/>
    <col min="27" max="27" width="11.00390625" style="0" customWidth="1"/>
    <col min="28" max="28" width="10.25390625" style="0" bestFit="1" customWidth="1"/>
    <col min="29" max="32" width="10.25390625" style="0" customWidth="1"/>
    <col min="33" max="33" width="12.25390625" style="0" customWidth="1"/>
    <col min="34" max="34" width="10.25390625" style="0" bestFit="1" customWidth="1"/>
    <col min="35" max="38" width="10.25390625" style="0" customWidth="1"/>
    <col min="39" max="39" width="10.875" style="0" customWidth="1"/>
    <col min="40" max="40" width="10.25390625" style="0" bestFit="1" customWidth="1"/>
    <col min="41" max="44" width="10.25390625" style="0" customWidth="1"/>
    <col min="45" max="45" width="12.375" style="0" customWidth="1"/>
    <col min="46" max="46" width="10.25390625" style="0" customWidth="1"/>
    <col min="47" max="47" width="11.875" style="0" customWidth="1"/>
    <col min="48" max="48" width="12.125" style="0" customWidth="1"/>
  </cols>
  <sheetData>
    <row r="1" spans="1:9" ht="20.25">
      <c r="A1" s="31" t="s">
        <v>16</v>
      </c>
      <c r="B1" s="31"/>
      <c r="C1" s="31"/>
      <c r="D1" s="31"/>
      <c r="E1" s="31"/>
      <c r="F1" s="31"/>
      <c r="G1" s="31"/>
      <c r="H1" s="31"/>
      <c r="I1" s="31"/>
    </row>
    <row r="2" spans="1:9" ht="20.25">
      <c r="A2" s="31" t="s">
        <v>18</v>
      </c>
      <c r="B2" s="31"/>
      <c r="C2" s="31"/>
      <c r="D2" s="31"/>
      <c r="E2" s="31"/>
      <c r="F2" s="31"/>
      <c r="G2" s="31"/>
      <c r="H2" s="31"/>
      <c r="I2" s="31"/>
    </row>
    <row r="3" spans="1:9" ht="38.25" customHeight="1">
      <c r="A3" s="32" t="s">
        <v>44</v>
      </c>
      <c r="B3" s="32"/>
      <c r="C3" s="32"/>
      <c r="D3" s="32"/>
      <c r="E3" s="32"/>
      <c r="F3" s="32"/>
      <c r="G3" s="32"/>
      <c r="H3" s="32"/>
      <c r="I3" s="32"/>
    </row>
    <row r="4" ht="15" thickBot="1">
      <c r="I4" s="14" t="s">
        <v>20</v>
      </c>
    </row>
    <row r="5" spans="1:9" ht="15.75">
      <c r="A5" s="33" t="s">
        <v>0</v>
      </c>
      <c r="B5" s="35" t="s">
        <v>48</v>
      </c>
      <c r="C5" s="35"/>
      <c r="D5" s="35"/>
      <c r="E5" s="35"/>
      <c r="F5" s="35"/>
      <c r="G5" s="35"/>
      <c r="H5" s="35"/>
      <c r="I5" s="35"/>
    </row>
    <row r="6" spans="1:9" ht="14.25">
      <c r="A6" s="34"/>
      <c r="B6" s="36" t="s">
        <v>19</v>
      </c>
      <c r="C6" s="36"/>
      <c r="D6" s="36"/>
      <c r="E6" s="36"/>
      <c r="F6" s="36"/>
      <c r="G6" s="36"/>
      <c r="H6" s="36"/>
      <c r="I6" s="36"/>
    </row>
    <row r="7" spans="1:9" ht="15">
      <c r="A7" s="34"/>
      <c r="B7" s="21" t="s">
        <v>30</v>
      </c>
      <c r="C7" s="4" t="s">
        <v>1</v>
      </c>
      <c r="D7" s="4" t="s">
        <v>2</v>
      </c>
      <c r="E7" s="4" t="s">
        <v>3</v>
      </c>
      <c r="F7" s="15" t="s">
        <v>4</v>
      </c>
      <c r="G7" s="15" t="s">
        <v>5</v>
      </c>
      <c r="H7" s="4" t="s">
        <v>6</v>
      </c>
      <c r="I7" s="13" t="s">
        <v>7</v>
      </c>
    </row>
    <row r="8" spans="1:9" ht="28.5">
      <c r="A8" s="34"/>
      <c r="B8" s="22" t="s">
        <v>31</v>
      </c>
      <c r="C8" s="1" t="s">
        <v>32</v>
      </c>
      <c r="D8" s="2" t="s">
        <v>8</v>
      </c>
      <c r="E8" s="2" t="s">
        <v>12</v>
      </c>
      <c r="F8" s="1" t="s">
        <v>9</v>
      </c>
      <c r="G8" s="2" t="s">
        <v>10</v>
      </c>
      <c r="H8" s="1" t="s">
        <v>17</v>
      </c>
      <c r="I8" s="3" t="s">
        <v>11</v>
      </c>
    </row>
    <row r="9" spans="1:9" ht="15">
      <c r="A9" s="5" t="s">
        <v>13</v>
      </c>
      <c r="B9" s="25">
        <v>5398</v>
      </c>
      <c r="C9" s="25">
        <v>5398</v>
      </c>
      <c r="D9" s="25">
        <v>5398</v>
      </c>
      <c r="E9" s="25">
        <v>5398</v>
      </c>
      <c r="F9" s="25">
        <v>5398</v>
      </c>
      <c r="G9" s="25">
        <v>5398</v>
      </c>
      <c r="H9" s="25">
        <v>5398</v>
      </c>
      <c r="I9" s="25">
        <v>5398</v>
      </c>
    </row>
    <row r="10" spans="1:9" ht="30">
      <c r="A10" s="5" t="s">
        <v>21</v>
      </c>
      <c r="B10" s="25">
        <v>166.51</v>
      </c>
      <c r="C10" s="25">
        <v>399.03</v>
      </c>
      <c r="D10" s="25">
        <v>451.16</v>
      </c>
      <c r="E10" s="25">
        <v>658.99</v>
      </c>
      <c r="F10" s="25">
        <v>872.34</v>
      </c>
      <c r="G10" s="25">
        <v>880.41</v>
      </c>
      <c r="H10" s="25">
        <v>894.91</v>
      </c>
      <c r="I10" s="26">
        <v>1019.87</v>
      </c>
    </row>
    <row r="11" spans="1:9" ht="30">
      <c r="A11" s="5" t="s">
        <v>23</v>
      </c>
      <c r="B11" s="25">
        <v>62.49</v>
      </c>
      <c r="C11" s="25">
        <v>62.49</v>
      </c>
      <c r="D11" s="25">
        <v>62.49</v>
      </c>
      <c r="E11" s="25">
        <v>62.49</v>
      </c>
      <c r="F11" s="25">
        <v>62.49</v>
      </c>
      <c r="G11" s="25">
        <v>62.49</v>
      </c>
      <c r="H11" s="25">
        <v>62.49</v>
      </c>
      <c r="I11" s="25">
        <v>62.49</v>
      </c>
    </row>
    <row r="12" spans="1:11" ht="15">
      <c r="A12" s="5" t="s">
        <v>22</v>
      </c>
      <c r="B12" s="25">
        <v>198.7</v>
      </c>
      <c r="C12" s="25">
        <v>198.7</v>
      </c>
      <c r="D12" s="25">
        <v>200.57</v>
      </c>
      <c r="E12" s="25">
        <v>210.03</v>
      </c>
      <c r="F12" s="25">
        <v>298.17</v>
      </c>
      <c r="G12" s="25">
        <v>300.72</v>
      </c>
      <c r="H12" s="25">
        <v>303.35</v>
      </c>
      <c r="I12" s="26">
        <v>305.91</v>
      </c>
      <c r="K12" s="41"/>
    </row>
    <row r="13" spans="1:9" ht="15.75">
      <c r="A13" s="5" t="s">
        <v>14</v>
      </c>
      <c r="B13" s="9">
        <f>SUM(B9:B12)</f>
        <v>5825.7</v>
      </c>
      <c r="C13" s="9">
        <f>SUM(C9:C12)</f>
        <v>6058.219999999999</v>
      </c>
      <c r="D13" s="9">
        <f aca="true" t="shared" si="0" ref="D13:I13">SUM(D9:D12)</f>
        <v>6112.219999999999</v>
      </c>
      <c r="E13" s="9">
        <f t="shared" si="0"/>
        <v>6329.509999999999</v>
      </c>
      <c r="F13" s="9">
        <f t="shared" si="0"/>
        <v>6631</v>
      </c>
      <c r="G13" s="9">
        <f t="shared" si="0"/>
        <v>6641.62</v>
      </c>
      <c r="H13" s="9">
        <f t="shared" si="0"/>
        <v>6658.75</v>
      </c>
      <c r="I13" s="9">
        <f t="shared" si="0"/>
        <v>6786.2699999999995</v>
      </c>
    </row>
    <row r="14" spans="1:9" ht="16.5" thickBot="1">
      <c r="A14" s="6" t="s">
        <v>15</v>
      </c>
      <c r="B14" s="10">
        <f aca="true" t="shared" si="1" ref="B14:I14">B13*1.2</f>
        <v>6990.839999999999</v>
      </c>
      <c r="C14" s="10">
        <f t="shared" si="1"/>
        <v>7269.863999999999</v>
      </c>
      <c r="D14" s="10">
        <f t="shared" si="1"/>
        <v>7334.663999999999</v>
      </c>
      <c r="E14" s="10">
        <f t="shared" si="1"/>
        <v>7595.411999999998</v>
      </c>
      <c r="F14" s="10">
        <f t="shared" si="1"/>
        <v>7957.2</v>
      </c>
      <c r="G14" s="10">
        <f t="shared" si="1"/>
        <v>7969.9439999999995</v>
      </c>
      <c r="H14" s="10">
        <f t="shared" si="1"/>
        <v>7990.5</v>
      </c>
      <c r="I14" s="10">
        <f t="shared" si="1"/>
        <v>8143.523999999999</v>
      </c>
    </row>
    <row r="16" spans="1:11" ht="115.5" customHeight="1">
      <c r="A16" s="28" t="s">
        <v>43</v>
      </c>
      <c r="B16" s="28"/>
      <c r="C16" s="28"/>
      <c r="D16" s="28"/>
      <c r="E16" s="28"/>
      <c r="F16" s="28"/>
      <c r="G16" s="28"/>
      <c r="H16" s="28"/>
      <c r="I16" s="28"/>
      <c r="K16" s="42"/>
    </row>
    <row r="17" spans="1:9" ht="12.75">
      <c r="A17" s="8"/>
      <c r="B17" s="8"/>
      <c r="C17" s="8"/>
      <c r="D17" s="8"/>
      <c r="E17" s="8"/>
      <c r="F17" s="8"/>
      <c r="G17" s="8"/>
      <c r="H17" s="8"/>
      <c r="I17" s="23"/>
    </row>
    <row r="18" spans="1:9" ht="15.75">
      <c r="A18" s="29" t="s">
        <v>33</v>
      </c>
      <c r="B18" s="29"/>
      <c r="C18" s="29"/>
      <c r="D18" s="29"/>
      <c r="E18" s="29"/>
      <c r="F18" s="29"/>
      <c r="G18" s="29"/>
      <c r="H18" s="29"/>
      <c r="I18" s="29"/>
    </row>
    <row r="19" spans="1:9" ht="15.75">
      <c r="A19" s="16"/>
      <c r="B19" s="16"/>
      <c r="C19" s="16"/>
      <c r="D19" s="16"/>
      <c r="E19" s="16"/>
      <c r="F19" s="16"/>
      <c r="G19" s="16"/>
      <c r="H19" s="16"/>
      <c r="I19" s="23"/>
    </row>
    <row r="20" spans="1:9" ht="15.75" customHeight="1">
      <c r="A20" s="30" t="s">
        <v>49</v>
      </c>
      <c r="B20" s="30"/>
      <c r="C20" s="30"/>
      <c r="D20" s="30"/>
      <c r="E20" s="30"/>
      <c r="F20" s="30"/>
      <c r="G20" s="30"/>
      <c r="H20" s="30"/>
      <c r="I20" s="30"/>
    </row>
    <row r="21" spans="1:9" ht="15.75">
      <c r="A21" s="7"/>
      <c r="B21" s="7"/>
      <c r="C21" s="7"/>
      <c r="D21" s="7"/>
      <c r="E21" s="7"/>
      <c r="F21" s="7"/>
      <c r="G21" s="7"/>
      <c r="H21" s="7"/>
      <c r="I21" s="23"/>
    </row>
    <row r="22" spans="1:9" ht="15.75">
      <c r="A22" s="30" t="s">
        <v>34</v>
      </c>
      <c r="B22" s="30"/>
      <c r="C22" s="30"/>
      <c r="D22" s="30"/>
      <c r="E22" s="30"/>
      <c r="F22" s="30"/>
      <c r="G22" s="30"/>
      <c r="H22" s="30"/>
      <c r="I22" s="30"/>
    </row>
    <row r="26" spans="1:9" ht="20.25">
      <c r="A26" s="31" t="s">
        <v>16</v>
      </c>
      <c r="B26" s="31"/>
      <c r="C26" s="31"/>
      <c r="D26" s="31"/>
      <c r="E26" s="31"/>
      <c r="F26" s="31"/>
      <c r="G26" s="31"/>
      <c r="H26" s="31"/>
      <c r="I26" s="31"/>
    </row>
    <row r="27" spans="1:9" ht="20.25">
      <c r="A27" s="31" t="s">
        <v>18</v>
      </c>
      <c r="B27" s="31"/>
      <c r="C27" s="31"/>
      <c r="D27" s="31"/>
      <c r="E27" s="31"/>
      <c r="F27" s="31"/>
      <c r="G27" s="31"/>
      <c r="H27" s="31"/>
      <c r="I27" s="31"/>
    </row>
    <row r="28" spans="1:9" ht="40.5" customHeight="1">
      <c r="A28" s="32" t="s">
        <v>44</v>
      </c>
      <c r="B28" s="32"/>
      <c r="C28" s="32"/>
      <c r="D28" s="32"/>
      <c r="E28" s="32"/>
      <c r="F28" s="32"/>
      <c r="G28" s="32"/>
      <c r="H28" s="32"/>
      <c r="I28" s="32"/>
    </row>
    <row r="29" ht="15" thickBot="1">
      <c r="I29" s="14" t="s">
        <v>20</v>
      </c>
    </row>
    <row r="30" spans="1:9" ht="15.75">
      <c r="A30" s="33" t="s">
        <v>0</v>
      </c>
      <c r="B30" s="35" t="s">
        <v>50</v>
      </c>
      <c r="C30" s="35"/>
      <c r="D30" s="35"/>
      <c r="E30" s="35"/>
      <c r="F30" s="35"/>
      <c r="G30" s="35"/>
      <c r="H30" s="35"/>
      <c r="I30" s="35"/>
    </row>
    <row r="31" spans="1:9" ht="14.25">
      <c r="A31" s="34"/>
      <c r="B31" s="36" t="s">
        <v>19</v>
      </c>
      <c r="C31" s="36"/>
      <c r="D31" s="36"/>
      <c r="E31" s="36"/>
      <c r="F31" s="36"/>
      <c r="G31" s="36"/>
      <c r="H31" s="36"/>
      <c r="I31" s="36"/>
    </row>
    <row r="32" spans="1:9" ht="15">
      <c r="A32" s="34"/>
      <c r="B32" s="21" t="s">
        <v>30</v>
      </c>
      <c r="C32" s="4" t="s">
        <v>1</v>
      </c>
      <c r="D32" s="4" t="s">
        <v>2</v>
      </c>
      <c r="E32" s="4" t="s">
        <v>3</v>
      </c>
      <c r="F32" s="15" t="s">
        <v>4</v>
      </c>
      <c r="G32" s="15" t="s">
        <v>5</v>
      </c>
      <c r="H32" s="4" t="s">
        <v>6</v>
      </c>
      <c r="I32" s="13" t="s">
        <v>7</v>
      </c>
    </row>
    <row r="33" spans="1:9" ht="28.5">
      <c r="A33" s="34"/>
      <c r="B33" s="22" t="s">
        <v>31</v>
      </c>
      <c r="C33" s="1" t="s">
        <v>32</v>
      </c>
      <c r="D33" s="2" t="s">
        <v>8</v>
      </c>
      <c r="E33" s="2" t="s">
        <v>12</v>
      </c>
      <c r="F33" s="1" t="s">
        <v>9</v>
      </c>
      <c r="G33" s="2" t="s">
        <v>10</v>
      </c>
      <c r="H33" s="1" t="s">
        <v>17</v>
      </c>
      <c r="I33" s="3" t="s">
        <v>11</v>
      </c>
    </row>
    <row r="34" spans="1:9" ht="15">
      <c r="A34" s="5" t="s">
        <v>13</v>
      </c>
      <c r="B34" s="25">
        <v>6003</v>
      </c>
      <c r="C34" s="25">
        <v>6003</v>
      </c>
      <c r="D34" s="25">
        <v>6003</v>
      </c>
      <c r="E34" s="25">
        <v>6003</v>
      </c>
      <c r="F34" s="25">
        <v>6003</v>
      </c>
      <c r="G34" s="25">
        <v>6003</v>
      </c>
      <c r="H34" s="25">
        <v>6003</v>
      </c>
      <c r="I34" s="25">
        <v>6003</v>
      </c>
    </row>
    <row r="35" spans="1:9" ht="30">
      <c r="A35" s="5" t="s">
        <v>21</v>
      </c>
      <c r="B35" s="25">
        <v>166.51</v>
      </c>
      <c r="C35" s="25">
        <v>445.1</v>
      </c>
      <c r="D35" s="25">
        <v>503.27</v>
      </c>
      <c r="E35" s="25">
        <v>735.1</v>
      </c>
      <c r="F35" s="25">
        <v>973.08</v>
      </c>
      <c r="G35" s="25">
        <v>982.09</v>
      </c>
      <c r="H35" s="25">
        <v>998.26</v>
      </c>
      <c r="I35" s="26">
        <v>1137.65</v>
      </c>
    </row>
    <row r="36" spans="1:9" ht="30">
      <c r="A36" s="5" t="s">
        <v>23</v>
      </c>
      <c r="B36" s="25">
        <v>62.49</v>
      </c>
      <c r="C36" s="25">
        <v>62.49</v>
      </c>
      <c r="D36" s="25">
        <v>62.49</v>
      </c>
      <c r="E36" s="25">
        <v>62.49</v>
      </c>
      <c r="F36" s="25">
        <v>62.49</v>
      </c>
      <c r="G36" s="25">
        <v>62.49</v>
      </c>
      <c r="H36" s="25">
        <v>62.49</v>
      </c>
      <c r="I36" s="25">
        <v>62.49</v>
      </c>
    </row>
    <row r="37" spans="1:9" ht="15">
      <c r="A37" s="5" t="s">
        <v>22</v>
      </c>
      <c r="B37" s="25">
        <v>198.7</v>
      </c>
      <c r="C37" s="25">
        <v>198.7</v>
      </c>
      <c r="D37" s="25">
        <v>200.57</v>
      </c>
      <c r="E37" s="25">
        <v>210.03</v>
      </c>
      <c r="F37" s="25">
        <v>298.17</v>
      </c>
      <c r="G37" s="25">
        <v>300.72</v>
      </c>
      <c r="H37" s="25">
        <v>303.35</v>
      </c>
      <c r="I37" s="26">
        <v>305.91</v>
      </c>
    </row>
    <row r="38" spans="1:9" ht="15.75">
      <c r="A38" s="5" t="s">
        <v>14</v>
      </c>
      <c r="B38" s="9">
        <f>SUM(B34:B37)</f>
        <v>6430.7</v>
      </c>
      <c r="C38" s="9">
        <f>SUM(C34:C37)</f>
        <v>6709.29</v>
      </c>
      <c r="D38" s="9">
        <f aca="true" t="shared" si="2" ref="D38:I38">SUM(D34:D37)</f>
        <v>6769.33</v>
      </c>
      <c r="E38" s="9">
        <f t="shared" si="2"/>
        <v>7010.62</v>
      </c>
      <c r="F38" s="9">
        <f t="shared" si="2"/>
        <v>7336.74</v>
      </c>
      <c r="G38" s="9">
        <f t="shared" si="2"/>
        <v>7348.3</v>
      </c>
      <c r="H38" s="9">
        <f t="shared" si="2"/>
        <v>7367.1</v>
      </c>
      <c r="I38" s="9">
        <f t="shared" si="2"/>
        <v>7509.049999999999</v>
      </c>
    </row>
    <row r="39" spans="1:9" ht="16.5" thickBot="1">
      <c r="A39" s="6" t="s">
        <v>15</v>
      </c>
      <c r="B39" s="10">
        <f aca="true" t="shared" si="3" ref="B39:I39">B38*1.2</f>
        <v>7716.839999999999</v>
      </c>
      <c r="C39" s="10">
        <f t="shared" si="3"/>
        <v>8051.147999999999</v>
      </c>
      <c r="D39" s="10">
        <f t="shared" si="3"/>
        <v>8123.196</v>
      </c>
      <c r="E39" s="10">
        <f t="shared" si="3"/>
        <v>8412.743999999999</v>
      </c>
      <c r="F39" s="10">
        <f t="shared" si="3"/>
        <v>8804.088</v>
      </c>
      <c r="G39" s="10">
        <f t="shared" si="3"/>
        <v>8817.96</v>
      </c>
      <c r="H39" s="10">
        <f t="shared" si="3"/>
        <v>8840.52</v>
      </c>
      <c r="I39" s="10">
        <f t="shared" si="3"/>
        <v>9010.859999999999</v>
      </c>
    </row>
    <row r="41" spans="1:9" ht="15.75">
      <c r="A41" s="28" t="s">
        <v>43</v>
      </c>
      <c r="B41" s="28"/>
      <c r="C41" s="28"/>
      <c r="D41" s="28"/>
      <c r="E41" s="28"/>
      <c r="F41" s="28"/>
      <c r="G41" s="28"/>
      <c r="H41" s="28"/>
      <c r="I41" s="28"/>
    </row>
    <row r="42" spans="1:9" ht="12.75">
      <c r="A42" s="8"/>
      <c r="B42" s="8"/>
      <c r="C42" s="8"/>
      <c r="D42" s="8"/>
      <c r="E42" s="8"/>
      <c r="F42" s="8"/>
      <c r="G42" s="8"/>
      <c r="H42" s="8"/>
      <c r="I42" s="23"/>
    </row>
    <row r="43" spans="1:9" ht="15.75">
      <c r="A43" s="29" t="s">
        <v>33</v>
      </c>
      <c r="B43" s="29"/>
      <c r="C43" s="29"/>
      <c r="D43" s="29"/>
      <c r="E43" s="29"/>
      <c r="F43" s="29"/>
      <c r="G43" s="29"/>
      <c r="H43" s="29"/>
      <c r="I43" s="29"/>
    </row>
    <row r="44" spans="1:9" ht="15.75">
      <c r="A44" s="16"/>
      <c r="B44" s="16"/>
      <c r="C44" s="16"/>
      <c r="D44" s="16"/>
      <c r="E44" s="16"/>
      <c r="F44" s="16"/>
      <c r="G44" s="16"/>
      <c r="H44" s="16"/>
      <c r="I44" s="23"/>
    </row>
    <row r="45" spans="1:9" ht="15.75">
      <c r="A45" s="30" t="s">
        <v>49</v>
      </c>
      <c r="B45" s="30"/>
      <c r="C45" s="30"/>
      <c r="D45" s="30"/>
      <c r="E45" s="30"/>
      <c r="F45" s="30"/>
      <c r="G45" s="30"/>
      <c r="H45" s="30"/>
      <c r="I45" s="30"/>
    </row>
    <row r="46" spans="1:9" ht="15.75">
      <c r="A46" s="7"/>
      <c r="B46" s="7"/>
      <c r="C46" s="7"/>
      <c r="D46" s="7"/>
      <c r="E46" s="7"/>
      <c r="F46" s="7"/>
      <c r="G46" s="7"/>
      <c r="H46" s="7"/>
      <c r="I46" s="23"/>
    </row>
    <row r="47" spans="1:9" ht="15.75">
      <c r="A47" s="30" t="s">
        <v>34</v>
      </c>
      <c r="B47" s="30"/>
      <c r="C47" s="30"/>
      <c r="D47" s="30"/>
      <c r="E47" s="30"/>
      <c r="F47" s="30"/>
      <c r="G47" s="30"/>
      <c r="H47" s="30"/>
      <c r="I47" s="30"/>
    </row>
  </sheetData>
  <sheetProtection/>
  <mergeCells count="20">
    <mergeCell ref="A41:I41"/>
    <mergeCell ref="A43:I43"/>
    <mergeCell ref="A45:I45"/>
    <mergeCell ref="A47:I47"/>
    <mergeCell ref="A26:I26"/>
    <mergeCell ref="A27:I27"/>
    <mergeCell ref="A28:I28"/>
    <mergeCell ref="A30:A33"/>
    <mergeCell ref="B30:I30"/>
    <mergeCell ref="B31:I31"/>
    <mergeCell ref="A16:I16"/>
    <mergeCell ref="A18:I18"/>
    <mergeCell ref="A20:I20"/>
    <mergeCell ref="A22:I22"/>
    <mergeCell ref="A1:I1"/>
    <mergeCell ref="A2:I2"/>
    <mergeCell ref="A3:I3"/>
    <mergeCell ref="A5:A8"/>
    <mergeCell ref="B5:I5"/>
    <mergeCell ref="B6:I6"/>
  </mergeCells>
  <printOptions/>
  <pageMargins left="0.47" right="0" top="0.5118110236220472" bottom="0.5118110236220472" header="0.31496062992125984" footer="0.31496062992125984"/>
  <pageSetup fitToHeight="1" fitToWidth="1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85" zoomScaleNormal="85" zoomScalePageLayoutView="0" workbookViewId="0" topLeftCell="A22">
      <selection activeCell="B34" sqref="B34:I34"/>
    </sheetView>
  </sheetViews>
  <sheetFormatPr defaultColWidth="9.00390625" defaultRowHeight="12.75"/>
  <cols>
    <col min="1" max="1" width="28.125" style="0" customWidth="1"/>
    <col min="2" max="2" width="14.625" style="0" customWidth="1"/>
    <col min="3" max="3" width="14.125" style="0" customWidth="1"/>
    <col min="4" max="4" width="14.25390625" style="0" customWidth="1"/>
    <col min="5" max="5" width="14.625" style="0" customWidth="1"/>
    <col min="6" max="6" width="14.125" style="0" customWidth="1"/>
    <col min="7" max="7" width="14.875" style="0" customWidth="1"/>
    <col min="8" max="8" width="13.625" style="0" customWidth="1"/>
    <col min="9" max="9" width="12.875" style="0" customWidth="1"/>
    <col min="10" max="10" width="14.125" style="0" customWidth="1"/>
    <col min="11" max="11" width="13.875" style="0" customWidth="1"/>
    <col min="12" max="12" width="14.625" style="0" customWidth="1"/>
    <col min="13" max="13" width="11.375" style="0" customWidth="1"/>
    <col min="14" max="14" width="11.25390625" style="0" customWidth="1"/>
    <col min="15" max="15" width="10.25390625" style="0" bestFit="1" customWidth="1"/>
    <col min="16" max="16" width="11.125" style="0" customWidth="1"/>
    <col min="17" max="19" width="10.625" style="0" customWidth="1"/>
    <col min="20" max="20" width="12.00390625" style="0" customWidth="1"/>
    <col min="21" max="21" width="10.25390625" style="0" bestFit="1" customWidth="1"/>
    <col min="22" max="25" width="10.25390625" style="0" customWidth="1"/>
    <col min="26" max="26" width="11.00390625" style="0" customWidth="1"/>
    <col min="27" max="27" width="10.25390625" style="0" bestFit="1" customWidth="1"/>
    <col min="28" max="31" width="10.25390625" style="0" customWidth="1"/>
    <col min="32" max="32" width="12.25390625" style="0" customWidth="1"/>
    <col min="33" max="33" width="10.25390625" style="0" bestFit="1" customWidth="1"/>
    <col min="34" max="37" width="10.25390625" style="0" customWidth="1"/>
    <col min="38" max="38" width="10.875" style="0" customWidth="1"/>
    <col min="39" max="39" width="10.25390625" style="0" bestFit="1" customWidth="1"/>
    <col min="40" max="43" width="10.25390625" style="0" customWidth="1"/>
    <col min="44" max="44" width="12.375" style="0" customWidth="1"/>
    <col min="45" max="45" width="10.25390625" style="0" customWidth="1"/>
    <col min="46" max="46" width="11.875" style="0" customWidth="1"/>
    <col min="47" max="47" width="12.125" style="0" customWidth="1"/>
  </cols>
  <sheetData>
    <row r="1" spans="1:9" ht="20.25">
      <c r="A1" s="31" t="s">
        <v>16</v>
      </c>
      <c r="B1" s="31"/>
      <c r="C1" s="31"/>
      <c r="D1" s="31"/>
      <c r="E1" s="31"/>
      <c r="F1" s="31"/>
      <c r="G1" s="31"/>
      <c r="H1" s="31"/>
      <c r="I1" s="31"/>
    </row>
    <row r="2" spans="1:9" ht="20.25">
      <c r="A2" s="31" t="s">
        <v>18</v>
      </c>
      <c r="B2" s="31"/>
      <c r="C2" s="31"/>
      <c r="D2" s="31"/>
      <c r="E2" s="31"/>
      <c r="F2" s="31"/>
      <c r="G2" s="31"/>
      <c r="H2" s="31"/>
      <c r="I2" s="31"/>
    </row>
    <row r="3" spans="1:9" ht="32.25" customHeight="1">
      <c r="A3" s="32" t="s">
        <v>45</v>
      </c>
      <c r="B3" s="32"/>
      <c r="C3" s="32"/>
      <c r="D3" s="32"/>
      <c r="E3" s="32"/>
      <c r="F3" s="32"/>
      <c r="G3" s="32"/>
      <c r="H3" s="32"/>
      <c r="I3" s="32"/>
    </row>
    <row r="4" ht="15" thickBot="1">
      <c r="I4" s="14" t="s">
        <v>20</v>
      </c>
    </row>
    <row r="5" spans="1:9" ht="15.75">
      <c r="A5" s="33" t="s">
        <v>0</v>
      </c>
      <c r="B5" s="35" t="s">
        <v>48</v>
      </c>
      <c r="C5" s="35"/>
      <c r="D5" s="35"/>
      <c r="E5" s="35"/>
      <c r="F5" s="35"/>
      <c r="G5" s="35"/>
      <c r="H5" s="35"/>
      <c r="I5" s="35"/>
    </row>
    <row r="6" spans="1:9" ht="14.25">
      <c r="A6" s="34"/>
      <c r="B6" s="36" t="s">
        <v>19</v>
      </c>
      <c r="C6" s="36"/>
      <c r="D6" s="36"/>
      <c r="E6" s="36"/>
      <c r="F6" s="36"/>
      <c r="G6" s="36"/>
      <c r="H6" s="36"/>
      <c r="I6" s="36"/>
    </row>
    <row r="7" spans="1:9" ht="15">
      <c r="A7" s="34"/>
      <c r="B7" s="21" t="s">
        <v>30</v>
      </c>
      <c r="C7" s="4" t="s">
        <v>1</v>
      </c>
      <c r="D7" s="4" t="s">
        <v>2</v>
      </c>
      <c r="E7" s="4" t="s">
        <v>3</v>
      </c>
      <c r="F7" s="15" t="s">
        <v>4</v>
      </c>
      <c r="G7" s="15" t="s">
        <v>5</v>
      </c>
      <c r="H7" s="4" t="s">
        <v>6</v>
      </c>
      <c r="I7" s="13" t="s">
        <v>7</v>
      </c>
    </row>
    <row r="8" spans="1:9" ht="28.5">
      <c r="A8" s="34"/>
      <c r="B8" s="22" t="s">
        <v>31</v>
      </c>
      <c r="C8" s="1" t="s">
        <v>32</v>
      </c>
      <c r="D8" s="2" t="s">
        <v>8</v>
      </c>
      <c r="E8" s="2" t="s">
        <v>12</v>
      </c>
      <c r="F8" s="1" t="s">
        <v>9</v>
      </c>
      <c r="G8" s="2" t="s">
        <v>10</v>
      </c>
      <c r="H8" s="1" t="s">
        <v>17</v>
      </c>
      <c r="I8" s="3" t="s">
        <v>11</v>
      </c>
    </row>
    <row r="9" spans="1:9" ht="15">
      <c r="A9" s="5" t="s">
        <v>13</v>
      </c>
      <c r="B9" s="25">
        <v>5784</v>
      </c>
      <c r="C9" s="25">
        <v>5784</v>
      </c>
      <c r="D9" s="25">
        <v>5784</v>
      </c>
      <c r="E9" s="25">
        <v>5784</v>
      </c>
      <c r="F9" s="25">
        <v>5784</v>
      </c>
      <c r="G9" s="25">
        <v>5784</v>
      </c>
      <c r="H9" s="25">
        <v>5784</v>
      </c>
      <c r="I9" s="25">
        <v>5784</v>
      </c>
    </row>
    <row r="10" spans="1:9" ht="30">
      <c r="A10" s="5" t="s">
        <v>21</v>
      </c>
      <c r="B10" s="25">
        <v>166.51</v>
      </c>
      <c r="C10" s="25">
        <v>399.03</v>
      </c>
      <c r="D10" s="25">
        <v>451.16</v>
      </c>
      <c r="E10" s="25">
        <v>658.99</v>
      </c>
      <c r="F10" s="25">
        <v>872.34</v>
      </c>
      <c r="G10" s="25">
        <v>880.41</v>
      </c>
      <c r="H10" s="25">
        <v>894.91</v>
      </c>
      <c r="I10" s="26">
        <v>1019.87</v>
      </c>
    </row>
    <row r="11" spans="1:9" ht="15">
      <c r="A11" s="5" t="s">
        <v>23</v>
      </c>
      <c r="B11" s="25">
        <v>62.49</v>
      </c>
      <c r="C11" s="25">
        <v>62.49</v>
      </c>
      <c r="D11" s="25">
        <v>62.49</v>
      </c>
      <c r="E11" s="25">
        <v>62.49</v>
      </c>
      <c r="F11" s="25">
        <v>62.49</v>
      </c>
      <c r="G11" s="25">
        <v>62.49</v>
      </c>
      <c r="H11" s="25">
        <v>62.49</v>
      </c>
      <c r="I11" s="25">
        <v>62.49</v>
      </c>
    </row>
    <row r="12" spans="1:9" ht="15">
      <c r="A12" s="5" t="s">
        <v>22</v>
      </c>
      <c r="B12" s="25">
        <v>198.7</v>
      </c>
      <c r="C12" s="25">
        <v>198.7</v>
      </c>
      <c r="D12" s="25">
        <v>200.57</v>
      </c>
      <c r="E12" s="25">
        <v>210.03</v>
      </c>
      <c r="F12" s="25">
        <v>298.17</v>
      </c>
      <c r="G12" s="25">
        <v>300.72</v>
      </c>
      <c r="H12" s="25">
        <v>303.35</v>
      </c>
      <c r="I12" s="26">
        <v>305.91</v>
      </c>
    </row>
    <row r="13" spans="1:9" ht="15.75">
      <c r="A13" s="5" t="s">
        <v>14</v>
      </c>
      <c r="B13" s="9">
        <f>SUM(B9:B12)</f>
        <v>6211.7</v>
      </c>
      <c r="C13" s="9">
        <f>SUM(C9:C12)</f>
        <v>6444.219999999999</v>
      </c>
      <c r="D13" s="9">
        <f aca="true" t="shared" si="0" ref="D13:I13">SUM(D9:D12)</f>
        <v>6498.219999999999</v>
      </c>
      <c r="E13" s="9">
        <f t="shared" si="0"/>
        <v>6715.509999999999</v>
      </c>
      <c r="F13" s="9">
        <f t="shared" si="0"/>
        <v>7017</v>
      </c>
      <c r="G13" s="9">
        <f t="shared" si="0"/>
        <v>7027.62</v>
      </c>
      <c r="H13" s="9">
        <f t="shared" si="0"/>
        <v>7044.75</v>
      </c>
      <c r="I13" s="9">
        <f t="shared" si="0"/>
        <v>7172.2699999999995</v>
      </c>
    </row>
    <row r="14" spans="1:9" ht="16.5" thickBot="1">
      <c r="A14" s="6" t="s">
        <v>15</v>
      </c>
      <c r="B14" s="10">
        <f aca="true" t="shared" si="1" ref="B14:I14">B13*1.2</f>
        <v>7454.039999999999</v>
      </c>
      <c r="C14" s="10">
        <f t="shared" si="1"/>
        <v>7733.0639999999985</v>
      </c>
      <c r="D14" s="10">
        <f t="shared" si="1"/>
        <v>7797.863999999999</v>
      </c>
      <c r="E14" s="10">
        <f t="shared" si="1"/>
        <v>8058.611999999999</v>
      </c>
      <c r="F14" s="10">
        <f t="shared" si="1"/>
        <v>8420.4</v>
      </c>
      <c r="G14" s="10">
        <f t="shared" si="1"/>
        <v>8433.144</v>
      </c>
      <c r="H14" s="10">
        <f t="shared" si="1"/>
        <v>8453.699999999999</v>
      </c>
      <c r="I14" s="10">
        <f t="shared" si="1"/>
        <v>8606.723999999998</v>
      </c>
    </row>
    <row r="16" spans="1:9" ht="69" customHeight="1">
      <c r="A16" s="28" t="s">
        <v>43</v>
      </c>
      <c r="B16" s="28"/>
      <c r="C16" s="28"/>
      <c r="D16" s="28"/>
      <c r="E16" s="28"/>
      <c r="F16" s="28"/>
      <c r="G16" s="28"/>
      <c r="H16" s="28"/>
      <c r="I16" s="28"/>
    </row>
    <row r="17" spans="1:9" ht="12.75">
      <c r="A17" s="8"/>
      <c r="B17" s="8"/>
      <c r="C17" s="8"/>
      <c r="D17" s="8"/>
      <c r="E17" s="8"/>
      <c r="F17" s="8"/>
      <c r="G17" s="8"/>
      <c r="H17" s="8"/>
      <c r="I17" s="23"/>
    </row>
    <row r="18" spans="1:9" ht="32.25" customHeight="1">
      <c r="A18" s="29" t="s">
        <v>33</v>
      </c>
      <c r="B18" s="29"/>
      <c r="C18" s="29"/>
      <c r="D18" s="29"/>
      <c r="E18" s="29"/>
      <c r="F18" s="29"/>
      <c r="G18" s="29"/>
      <c r="H18" s="29"/>
      <c r="I18" s="29"/>
    </row>
    <row r="19" spans="1:9" ht="15.75">
      <c r="A19" s="16"/>
      <c r="B19" s="16"/>
      <c r="C19" s="16"/>
      <c r="D19" s="16"/>
      <c r="E19" s="16"/>
      <c r="F19" s="16"/>
      <c r="G19" s="16"/>
      <c r="H19" s="16"/>
      <c r="I19" s="23"/>
    </row>
    <row r="20" spans="1:9" ht="32.25" customHeight="1">
      <c r="A20" s="30" t="s">
        <v>49</v>
      </c>
      <c r="B20" s="30"/>
      <c r="C20" s="30"/>
      <c r="D20" s="30"/>
      <c r="E20" s="30"/>
      <c r="F20" s="30"/>
      <c r="G20" s="30"/>
      <c r="H20" s="30"/>
      <c r="I20" s="30"/>
    </row>
    <row r="21" spans="1:9" ht="15.75">
      <c r="A21" s="7"/>
      <c r="B21" s="7"/>
      <c r="C21" s="7"/>
      <c r="D21" s="7"/>
      <c r="E21" s="7"/>
      <c r="F21" s="7"/>
      <c r="G21" s="7"/>
      <c r="H21" s="7"/>
      <c r="I21" s="23"/>
    </row>
    <row r="22" spans="1:9" ht="32.25" customHeight="1">
      <c r="A22" s="30" t="s">
        <v>34</v>
      </c>
      <c r="B22" s="30"/>
      <c r="C22" s="30"/>
      <c r="D22" s="30"/>
      <c r="E22" s="30"/>
      <c r="F22" s="30"/>
      <c r="G22" s="30"/>
      <c r="H22" s="30"/>
      <c r="I22" s="30"/>
    </row>
    <row r="23" ht="32.25" customHeight="1"/>
    <row r="24" ht="32.25" customHeight="1"/>
    <row r="25" spans="1:9" ht="21" customHeight="1">
      <c r="A25" s="31" t="s">
        <v>16</v>
      </c>
      <c r="B25" s="31"/>
      <c r="C25" s="31"/>
      <c r="D25" s="31"/>
      <c r="E25" s="31"/>
      <c r="F25" s="31"/>
      <c r="G25" s="31"/>
      <c r="H25" s="31"/>
      <c r="I25" s="31"/>
    </row>
    <row r="26" spans="1:9" ht="16.5" customHeight="1">
      <c r="A26" s="31" t="s">
        <v>18</v>
      </c>
      <c r="B26" s="31"/>
      <c r="C26" s="31"/>
      <c r="D26" s="31"/>
      <c r="E26" s="31"/>
      <c r="F26" s="31"/>
      <c r="G26" s="31"/>
      <c r="H26" s="31"/>
      <c r="I26" s="31"/>
    </row>
    <row r="27" spans="1:9" ht="37.5" customHeight="1">
      <c r="A27" s="32" t="s">
        <v>45</v>
      </c>
      <c r="B27" s="32"/>
      <c r="C27" s="32"/>
      <c r="D27" s="32"/>
      <c r="E27" s="32"/>
      <c r="F27" s="32"/>
      <c r="G27" s="32"/>
      <c r="H27" s="32"/>
      <c r="I27" s="32"/>
    </row>
    <row r="28" ht="15" thickBot="1">
      <c r="I28" s="14" t="s">
        <v>20</v>
      </c>
    </row>
    <row r="29" spans="1:9" ht="15.75">
      <c r="A29" s="33" t="s">
        <v>0</v>
      </c>
      <c r="B29" s="35" t="s">
        <v>50</v>
      </c>
      <c r="C29" s="35"/>
      <c r="D29" s="35"/>
      <c r="E29" s="35"/>
      <c r="F29" s="35"/>
      <c r="G29" s="35"/>
      <c r="H29" s="35"/>
      <c r="I29" s="35"/>
    </row>
    <row r="30" spans="1:9" ht="14.25">
      <c r="A30" s="34"/>
      <c r="B30" s="36" t="s">
        <v>19</v>
      </c>
      <c r="C30" s="36"/>
      <c r="D30" s="36"/>
      <c r="E30" s="36"/>
      <c r="F30" s="36"/>
      <c r="G30" s="36"/>
      <c r="H30" s="36"/>
      <c r="I30" s="36"/>
    </row>
    <row r="31" spans="1:9" ht="15">
      <c r="A31" s="34"/>
      <c r="B31" s="21" t="s">
        <v>30</v>
      </c>
      <c r="C31" s="4" t="s">
        <v>1</v>
      </c>
      <c r="D31" s="4" t="s">
        <v>2</v>
      </c>
      <c r="E31" s="4" t="s">
        <v>3</v>
      </c>
      <c r="F31" s="15" t="s">
        <v>4</v>
      </c>
      <c r="G31" s="15" t="s">
        <v>5</v>
      </c>
      <c r="H31" s="4" t="s">
        <v>6</v>
      </c>
      <c r="I31" s="13" t="s">
        <v>7</v>
      </c>
    </row>
    <row r="32" spans="1:9" ht="28.5">
      <c r="A32" s="34"/>
      <c r="B32" s="22" t="s">
        <v>31</v>
      </c>
      <c r="C32" s="1" t="s">
        <v>32</v>
      </c>
      <c r="D32" s="2" t="s">
        <v>8</v>
      </c>
      <c r="E32" s="2" t="s">
        <v>12</v>
      </c>
      <c r="F32" s="1" t="s">
        <v>9</v>
      </c>
      <c r="G32" s="2" t="s">
        <v>10</v>
      </c>
      <c r="H32" s="1" t="s">
        <v>17</v>
      </c>
      <c r="I32" s="3" t="s">
        <v>11</v>
      </c>
    </row>
    <row r="33" spans="1:9" ht="15">
      <c r="A33" s="5" t="s">
        <v>13</v>
      </c>
      <c r="B33" s="25">
        <v>6432</v>
      </c>
      <c r="C33" s="25">
        <v>6432</v>
      </c>
      <c r="D33" s="25">
        <v>6432</v>
      </c>
      <c r="E33" s="25">
        <v>6432</v>
      </c>
      <c r="F33" s="25">
        <v>6432</v>
      </c>
      <c r="G33" s="25">
        <v>6432</v>
      </c>
      <c r="H33" s="25">
        <v>6432</v>
      </c>
      <c r="I33" s="25">
        <v>6432</v>
      </c>
    </row>
    <row r="34" spans="1:9" ht="30">
      <c r="A34" s="5" t="s">
        <v>21</v>
      </c>
      <c r="B34" s="25">
        <v>166.51</v>
      </c>
      <c r="C34" s="25">
        <v>445.1</v>
      </c>
      <c r="D34" s="25">
        <v>503.27</v>
      </c>
      <c r="E34" s="25">
        <v>735.1</v>
      </c>
      <c r="F34" s="25">
        <v>973.08</v>
      </c>
      <c r="G34" s="25">
        <v>982.09</v>
      </c>
      <c r="H34" s="25">
        <v>998.26</v>
      </c>
      <c r="I34" s="26">
        <v>1137.65</v>
      </c>
    </row>
    <row r="35" spans="1:9" ht="15">
      <c r="A35" s="5" t="s">
        <v>23</v>
      </c>
      <c r="B35" s="25">
        <v>62.49</v>
      </c>
      <c r="C35" s="25">
        <v>62.49</v>
      </c>
      <c r="D35" s="25">
        <v>62.49</v>
      </c>
      <c r="E35" s="25">
        <v>62.49</v>
      </c>
      <c r="F35" s="25">
        <v>62.49</v>
      </c>
      <c r="G35" s="25">
        <v>62.49</v>
      </c>
      <c r="H35" s="25">
        <v>62.49</v>
      </c>
      <c r="I35" s="25">
        <v>62.49</v>
      </c>
    </row>
    <row r="36" spans="1:9" ht="15">
      <c r="A36" s="5" t="s">
        <v>22</v>
      </c>
      <c r="B36" s="25">
        <v>198.7</v>
      </c>
      <c r="C36" s="25">
        <v>198.7</v>
      </c>
      <c r="D36" s="25">
        <v>200.57</v>
      </c>
      <c r="E36" s="25">
        <v>210.03</v>
      </c>
      <c r="F36" s="25">
        <v>298.17</v>
      </c>
      <c r="G36" s="25">
        <v>300.72</v>
      </c>
      <c r="H36" s="25">
        <v>303.35</v>
      </c>
      <c r="I36" s="26">
        <v>305.91</v>
      </c>
    </row>
    <row r="37" spans="1:9" ht="15.75">
      <c r="A37" s="5" t="s">
        <v>14</v>
      </c>
      <c r="B37" s="9">
        <f>SUM(B33:B36)</f>
        <v>6859.7</v>
      </c>
      <c r="C37" s="9">
        <f>SUM(C33:C36)</f>
        <v>7138.29</v>
      </c>
      <c r="D37" s="9">
        <f aca="true" t="shared" si="2" ref="D37:I37">SUM(D33:D36)</f>
        <v>7198.33</v>
      </c>
      <c r="E37" s="9">
        <f t="shared" si="2"/>
        <v>7439.62</v>
      </c>
      <c r="F37" s="9">
        <f t="shared" si="2"/>
        <v>7765.74</v>
      </c>
      <c r="G37" s="9">
        <f t="shared" si="2"/>
        <v>7777.3</v>
      </c>
      <c r="H37" s="9">
        <f t="shared" si="2"/>
        <v>7796.1</v>
      </c>
      <c r="I37" s="9">
        <f t="shared" si="2"/>
        <v>7938.049999999999</v>
      </c>
    </row>
    <row r="38" spans="1:9" ht="16.5" thickBot="1">
      <c r="A38" s="6" t="s">
        <v>15</v>
      </c>
      <c r="B38" s="10">
        <f aca="true" t="shared" si="3" ref="B38:I38">B37*1.2</f>
        <v>8231.64</v>
      </c>
      <c r="C38" s="10">
        <f t="shared" si="3"/>
        <v>8565.948</v>
      </c>
      <c r="D38" s="10">
        <f t="shared" si="3"/>
        <v>8637.996</v>
      </c>
      <c r="E38" s="10">
        <f t="shared" si="3"/>
        <v>8927.544</v>
      </c>
      <c r="F38" s="10">
        <f t="shared" si="3"/>
        <v>9318.887999999999</v>
      </c>
      <c r="G38" s="10">
        <f t="shared" si="3"/>
        <v>9332.76</v>
      </c>
      <c r="H38" s="10">
        <f t="shared" si="3"/>
        <v>9355.32</v>
      </c>
      <c r="I38" s="10">
        <f t="shared" si="3"/>
        <v>9525.659999999998</v>
      </c>
    </row>
    <row r="40" spans="1:9" ht="15.75">
      <c r="A40" s="28" t="s">
        <v>43</v>
      </c>
      <c r="B40" s="28"/>
      <c r="C40" s="28"/>
      <c r="D40" s="28"/>
      <c r="E40" s="28"/>
      <c r="F40" s="28"/>
      <c r="G40" s="28"/>
      <c r="H40" s="28"/>
      <c r="I40" s="28"/>
    </row>
    <row r="41" spans="1:9" ht="12.75">
      <c r="A41" s="8"/>
      <c r="B41" s="8"/>
      <c r="C41" s="8"/>
      <c r="D41" s="8"/>
      <c r="E41" s="8"/>
      <c r="F41" s="8"/>
      <c r="G41" s="8"/>
      <c r="H41" s="8"/>
      <c r="I41" s="23"/>
    </row>
    <row r="42" spans="1:9" ht="15.75">
      <c r="A42" s="29" t="s">
        <v>33</v>
      </c>
      <c r="B42" s="29"/>
      <c r="C42" s="29"/>
      <c r="D42" s="29"/>
      <c r="E42" s="29"/>
      <c r="F42" s="29"/>
      <c r="G42" s="29"/>
      <c r="H42" s="29"/>
      <c r="I42" s="29"/>
    </row>
    <row r="43" spans="1:9" ht="15.75">
      <c r="A43" s="16"/>
      <c r="B43" s="16"/>
      <c r="C43" s="16"/>
      <c r="D43" s="16"/>
      <c r="E43" s="16"/>
      <c r="F43" s="16"/>
      <c r="G43" s="16"/>
      <c r="H43" s="16"/>
      <c r="I43" s="23"/>
    </row>
    <row r="44" spans="1:9" ht="15.75">
      <c r="A44" s="30" t="s">
        <v>49</v>
      </c>
      <c r="B44" s="30"/>
      <c r="C44" s="30"/>
      <c r="D44" s="30"/>
      <c r="E44" s="30"/>
      <c r="F44" s="30"/>
      <c r="G44" s="30"/>
      <c r="H44" s="30"/>
      <c r="I44" s="30"/>
    </row>
    <row r="45" spans="1:9" ht="15.75">
      <c r="A45" s="7"/>
      <c r="B45" s="7"/>
      <c r="C45" s="7"/>
      <c r="D45" s="7"/>
      <c r="E45" s="7"/>
      <c r="F45" s="7"/>
      <c r="G45" s="7"/>
      <c r="H45" s="7"/>
      <c r="I45" s="23"/>
    </row>
    <row r="46" spans="1:9" ht="15.75">
      <c r="A46" s="30" t="s">
        <v>34</v>
      </c>
      <c r="B46" s="30"/>
      <c r="C46" s="30"/>
      <c r="D46" s="30"/>
      <c r="E46" s="30"/>
      <c r="F46" s="30"/>
      <c r="G46" s="30"/>
      <c r="H46" s="30"/>
      <c r="I46" s="30"/>
    </row>
  </sheetData>
  <sheetProtection/>
  <mergeCells count="20">
    <mergeCell ref="A40:I40"/>
    <mergeCell ref="A42:I42"/>
    <mergeCell ref="A44:I44"/>
    <mergeCell ref="A46:I46"/>
    <mergeCell ref="A25:I25"/>
    <mergeCell ref="A26:I26"/>
    <mergeCell ref="A27:I27"/>
    <mergeCell ref="A29:A32"/>
    <mergeCell ref="B29:I29"/>
    <mergeCell ref="B30:I30"/>
    <mergeCell ref="A16:I16"/>
    <mergeCell ref="A18:I18"/>
    <mergeCell ref="A20:I20"/>
    <mergeCell ref="A22:I22"/>
    <mergeCell ref="A1:I1"/>
    <mergeCell ref="A2:I2"/>
    <mergeCell ref="A3:I3"/>
    <mergeCell ref="A5:A8"/>
    <mergeCell ref="B5:I5"/>
    <mergeCell ref="B6:I6"/>
  </mergeCells>
  <printOptions/>
  <pageMargins left="0.1968503937007874" right="0" top="0.5511811023622047" bottom="0.5118110236220472" header="0.31496062992125984" footer="0.31496062992125984"/>
  <pageSetup fitToHeight="1" fitToWidth="1"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85" zoomScaleNormal="85" zoomScalePageLayoutView="0" workbookViewId="0" topLeftCell="A13">
      <selection activeCell="B35" sqref="B35:I35"/>
    </sheetView>
  </sheetViews>
  <sheetFormatPr defaultColWidth="9.00390625" defaultRowHeight="12.75"/>
  <cols>
    <col min="1" max="1" width="27.75390625" style="0" customWidth="1"/>
    <col min="2" max="2" width="14.125" style="0" customWidth="1"/>
    <col min="3" max="3" width="14.75390625" style="0" customWidth="1"/>
    <col min="4" max="4" width="15.75390625" style="0" customWidth="1"/>
    <col min="5" max="5" width="15.125" style="0" customWidth="1"/>
    <col min="6" max="6" width="15.375" style="0" customWidth="1"/>
    <col min="7" max="7" width="15.125" style="0" customWidth="1"/>
    <col min="8" max="8" width="13.625" style="0" customWidth="1"/>
    <col min="9" max="9" width="12.875" style="0" customWidth="1"/>
    <col min="10" max="10" width="14.125" style="0" customWidth="1"/>
    <col min="11" max="11" width="13.875" style="0" customWidth="1"/>
    <col min="12" max="12" width="14.625" style="0" customWidth="1"/>
    <col min="13" max="13" width="11.375" style="0" customWidth="1"/>
    <col min="14" max="14" width="11.25390625" style="0" customWidth="1"/>
    <col min="15" max="15" width="10.25390625" style="0" bestFit="1" customWidth="1"/>
    <col min="16" max="16" width="11.125" style="0" customWidth="1"/>
    <col min="17" max="19" width="10.625" style="0" customWidth="1"/>
    <col min="20" max="20" width="12.00390625" style="0" customWidth="1"/>
    <col min="21" max="21" width="10.25390625" style="0" bestFit="1" customWidth="1"/>
    <col min="22" max="25" width="10.25390625" style="0" customWidth="1"/>
    <col min="26" max="26" width="11.00390625" style="0" customWidth="1"/>
    <col min="27" max="27" width="10.25390625" style="0" bestFit="1" customWidth="1"/>
    <col min="28" max="31" width="10.25390625" style="0" customWidth="1"/>
    <col min="32" max="32" width="12.25390625" style="0" customWidth="1"/>
    <col min="33" max="33" width="10.25390625" style="0" bestFit="1" customWidth="1"/>
    <col min="34" max="37" width="10.25390625" style="0" customWidth="1"/>
    <col min="38" max="38" width="10.875" style="0" customWidth="1"/>
    <col min="39" max="39" width="10.25390625" style="0" bestFit="1" customWidth="1"/>
    <col min="40" max="43" width="10.25390625" style="0" customWidth="1"/>
    <col min="44" max="44" width="12.375" style="0" customWidth="1"/>
    <col min="45" max="45" width="10.25390625" style="0" customWidth="1"/>
    <col min="46" max="46" width="11.875" style="0" customWidth="1"/>
    <col min="47" max="47" width="12.125" style="0" customWidth="1"/>
  </cols>
  <sheetData>
    <row r="1" spans="1:9" ht="20.25">
      <c r="A1" s="31" t="s">
        <v>16</v>
      </c>
      <c r="B1" s="31"/>
      <c r="C1" s="31"/>
      <c r="D1" s="31"/>
      <c r="E1" s="31"/>
      <c r="F1" s="31"/>
      <c r="G1" s="31"/>
      <c r="H1" s="31"/>
      <c r="I1" s="31"/>
    </row>
    <row r="2" spans="1:9" ht="20.25">
      <c r="A2" s="31" t="s">
        <v>18</v>
      </c>
      <c r="B2" s="31"/>
      <c r="C2" s="31"/>
      <c r="D2" s="31"/>
      <c r="E2" s="31"/>
      <c r="F2" s="31"/>
      <c r="G2" s="31"/>
      <c r="H2" s="31"/>
      <c r="I2" s="31"/>
    </row>
    <row r="3" spans="1:9" ht="34.5" customHeight="1">
      <c r="A3" s="32" t="s">
        <v>46</v>
      </c>
      <c r="B3" s="32"/>
      <c r="C3" s="32"/>
      <c r="D3" s="32"/>
      <c r="E3" s="32"/>
      <c r="F3" s="32"/>
      <c r="G3" s="32"/>
      <c r="H3" s="32"/>
      <c r="I3" s="32"/>
    </row>
    <row r="4" ht="15" thickBot="1">
      <c r="I4" s="14" t="s">
        <v>20</v>
      </c>
    </row>
    <row r="5" spans="1:9" ht="15.75">
      <c r="A5" s="33" t="s">
        <v>0</v>
      </c>
      <c r="B5" s="35" t="s">
        <v>48</v>
      </c>
      <c r="C5" s="35"/>
      <c r="D5" s="35"/>
      <c r="E5" s="35"/>
      <c r="F5" s="35"/>
      <c r="G5" s="35"/>
      <c r="H5" s="35"/>
      <c r="I5" s="35"/>
    </row>
    <row r="6" spans="1:9" ht="14.25">
      <c r="A6" s="34"/>
      <c r="B6" s="36" t="s">
        <v>19</v>
      </c>
      <c r="C6" s="36"/>
      <c r="D6" s="36"/>
      <c r="E6" s="36"/>
      <c r="F6" s="36"/>
      <c r="G6" s="36"/>
      <c r="H6" s="36"/>
      <c r="I6" s="36"/>
    </row>
    <row r="7" spans="1:9" ht="15">
      <c r="A7" s="34"/>
      <c r="B7" s="21" t="s">
        <v>30</v>
      </c>
      <c r="C7" s="4" t="s">
        <v>1</v>
      </c>
      <c r="D7" s="4" t="s">
        <v>2</v>
      </c>
      <c r="E7" s="4" t="s">
        <v>3</v>
      </c>
      <c r="F7" s="15" t="s">
        <v>4</v>
      </c>
      <c r="G7" s="15" t="s">
        <v>5</v>
      </c>
      <c r="H7" s="4" t="s">
        <v>6</v>
      </c>
      <c r="I7" s="13" t="s">
        <v>7</v>
      </c>
    </row>
    <row r="8" spans="1:9" ht="28.5">
      <c r="A8" s="34"/>
      <c r="B8" s="22" t="s">
        <v>31</v>
      </c>
      <c r="C8" s="1" t="s">
        <v>32</v>
      </c>
      <c r="D8" s="2" t="s">
        <v>8</v>
      </c>
      <c r="E8" s="2" t="s">
        <v>12</v>
      </c>
      <c r="F8" s="1" t="s">
        <v>9</v>
      </c>
      <c r="G8" s="2" t="s">
        <v>10</v>
      </c>
      <c r="H8" s="1" t="s">
        <v>17</v>
      </c>
      <c r="I8" s="3" t="s">
        <v>11</v>
      </c>
    </row>
    <row r="9" spans="1:9" ht="15">
      <c r="A9" s="5" t="s">
        <v>13</v>
      </c>
      <c r="B9" s="25">
        <v>5496</v>
      </c>
      <c r="C9" s="25">
        <v>5496</v>
      </c>
      <c r="D9" s="25">
        <v>5496</v>
      </c>
      <c r="E9" s="25">
        <v>5496</v>
      </c>
      <c r="F9" s="25">
        <v>5496</v>
      </c>
      <c r="G9" s="25">
        <v>5496</v>
      </c>
      <c r="H9" s="25">
        <v>5496</v>
      </c>
      <c r="I9" s="25">
        <v>5496</v>
      </c>
    </row>
    <row r="10" spans="1:9" ht="30">
      <c r="A10" s="5" t="s">
        <v>21</v>
      </c>
      <c r="B10" s="25">
        <v>166.51</v>
      </c>
      <c r="C10" s="25">
        <v>399.03</v>
      </c>
      <c r="D10" s="25">
        <v>451.16</v>
      </c>
      <c r="E10" s="25">
        <v>658.99</v>
      </c>
      <c r="F10" s="25">
        <v>872.34</v>
      </c>
      <c r="G10" s="25">
        <v>880.41</v>
      </c>
      <c r="H10" s="25">
        <v>894.91</v>
      </c>
      <c r="I10" s="26">
        <v>1019.87</v>
      </c>
    </row>
    <row r="11" spans="1:9" ht="15">
      <c r="A11" s="5" t="s">
        <v>23</v>
      </c>
      <c r="B11" s="25">
        <v>62.49</v>
      </c>
      <c r="C11" s="25">
        <v>62.49</v>
      </c>
      <c r="D11" s="25">
        <v>62.49</v>
      </c>
      <c r="E11" s="25">
        <v>62.49</v>
      </c>
      <c r="F11" s="25">
        <v>62.49</v>
      </c>
      <c r="G11" s="25">
        <v>62.49</v>
      </c>
      <c r="H11" s="25">
        <v>62.49</v>
      </c>
      <c r="I11" s="25">
        <v>62.49</v>
      </c>
    </row>
    <row r="12" spans="1:9" ht="15">
      <c r="A12" s="5" t="s">
        <v>22</v>
      </c>
      <c r="B12" s="25">
        <v>198.7</v>
      </c>
      <c r="C12" s="25">
        <v>198.7</v>
      </c>
      <c r="D12" s="25">
        <v>200.57</v>
      </c>
      <c r="E12" s="25">
        <v>210.03</v>
      </c>
      <c r="F12" s="25">
        <v>298.17</v>
      </c>
      <c r="G12" s="25">
        <v>300.72</v>
      </c>
      <c r="H12" s="25">
        <v>303.35</v>
      </c>
      <c r="I12" s="26">
        <v>305.91</v>
      </c>
    </row>
    <row r="13" spans="1:9" ht="15.75">
      <c r="A13" s="5" t="s">
        <v>14</v>
      </c>
      <c r="B13" s="9">
        <f>SUM(B9:B12)</f>
        <v>5923.7</v>
      </c>
      <c r="C13" s="9">
        <f>SUM(C9:C12)</f>
        <v>6156.219999999999</v>
      </c>
      <c r="D13" s="9">
        <f aca="true" t="shared" si="0" ref="D13:I13">SUM(D9:D12)</f>
        <v>6210.219999999999</v>
      </c>
      <c r="E13" s="9">
        <f t="shared" si="0"/>
        <v>6427.509999999999</v>
      </c>
      <c r="F13" s="9">
        <f t="shared" si="0"/>
        <v>6729</v>
      </c>
      <c r="G13" s="9">
        <f t="shared" si="0"/>
        <v>6739.62</v>
      </c>
      <c r="H13" s="9">
        <f t="shared" si="0"/>
        <v>6756.75</v>
      </c>
      <c r="I13" s="9">
        <f t="shared" si="0"/>
        <v>6884.2699999999995</v>
      </c>
    </row>
    <row r="14" spans="1:9" ht="16.5" thickBot="1">
      <c r="A14" s="6" t="s">
        <v>15</v>
      </c>
      <c r="B14" s="10">
        <f aca="true" t="shared" si="1" ref="B14:I14">B13*1.2</f>
        <v>7108.44</v>
      </c>
      <c r="C14" s="10">
        <f t="shared" si="1"/>
        <v>7387.463999999999</v>
      </c>
      <c r="D14" s="10">
        <f t="shared" si="1"/>
        <v>7452.263999999999</v>
      </c>
      <c r="E14" s="10">
        <f t="shared" si="1"/>
        <v>7713.011999999999</v>
      </c>
      <c r="F14" s="10">
        <f t="shared" si="1"/>
        <v>8074.799999999999</v>
      </c>
      <c r="G14" s="10">
        <f t="shared" si="1"/>
        <v>8087.544</v>
      </c>
      <c r="H14" s="10">
        <f t="shared" si="1"/>
        <v>8108.099999999999</v>
      </c>
      <c r="I14" s="10">
        <f t="shared" si="1"/>
        <v>8261.124</v>
      </c>
    </row>
    <row r="16" spans="1:9" ht="56.25" customHeight="1">
      <c r="A16" s="28" t="s">
        <v>43</v>
      </c>
      <c r="B16" s="28"/>
      <c r="C16" s="28"/>
      <c r="D16" s="28"/>
      <c r="E16" s="28"/>
      <c r="F16" s="28"/>
      <c r="G16" s="28"/>
      <c r="H16" s="28"/>
      <c r="I16" s="28"/>
    </row>
    <row r="17" spans="1:9" ht="12.75">
      <c r="A17" s="8"/>
      <c r="B17" s="8"/>
      <c r="C17" s="8"/>
      <c r="D17" s="8"/>
      <c r="E17" s="8"/>
      <c r="F17" s="8"/>
      <c r="G17" s="8"/>
      <c r="H17" s="8"/>
      <c r="I17" s="23"/>
    </row>
    <row r="18" spans="1:9" ht="15.75">
      <c r="A18" s="29" t="s">
        <v>33</v>
      </c>
      <c r="B18" s="29"/>
      <c r="C18" s="29"/>
      <c r="D18" s="29"/>
      <c r="E18" s="29"/>
      <c r="F18" s="29"/>
      <c r="G18" s="29"/>
      <c r="H18" s="29"/>
      <c r="I18" s="29"/>
    </row>
    <row r="19" spans="1:9" ht="15.75">
      <c r="A19" s="16"/>
      <c r="B19" s="16"/>
      <c r="C19" s="16"/>
      <c r="D19" s="16"/>
      <c r="E19" s="16"/>
      <c r="F19" s="16"/>
      <c r="G19" s="16"/>
      <c r="H19" s="16"/>
      <c r="I19" s="23"/>
    </row>
    <row r="20" spans="1:9" ht="15.75" customHeight="1">
      <c r="A20" s="30" t="s">
        <v>49</v>
      </c>
      <c r="B20" s="30"/>
      <c r="C20" s="30"/>
      <c r="D20" s="30"/>
      <c r="E20" s="30"/>
      <c r="F20" s="30"/>
      <c r="G20" s="30"/>
      <c r="H20" s="30"/>
      <c r="I20" s="30"/>
    </row>
    <row r="21" spans="1:9" ht="15.75">
      <c r="A21" s="7"/>
      <c r="B21" s="7"/>
      <c r="C21" s="7"/>
      <c r="D21" s="7"/>
      <c r="E21" s="7"/>
      <c r="F21" s="7"/>
      <c r="G21" s="7"/>
      <c r="H21" s="7"/>
      <c r="I21" s="23"/>
    </row>
    <row r="22" spans="1:9" ht="15.75">
      <c r="A22" s="30" t="s">
        <v>34</v>
      </c>
      <c r="B22" s="30"/>
      <c r="C22" s="30"/>
      <c r="D22" s="30"/>
      <c r="E22" s="30"/>
      <c r="F22" s="30"/>
      <c r="G22" s="30"/>
      <c r="H22" s="30"/>
      <c r="I22" s="30"/>
    </row>
    <row r="26" spans="1:9" ht="20.25">
      <c r="A26" s="31" t="s">
        <v>16</v>
      </c>
      <c r="B26" s="31"/>
      <c r="C26" s="31"/>
      <c r="D26" s="31"/>
      <c r="E26" s="31"/>
      <c r="F26" s="31"/>
      <c r="G26" s="31"/>
      <c r="H26" s="31"/>
      <c r="I26" s="31"/>
    </row>
    <row r="27" spans="1:9" ht="20.25">
      <c r="A27" s="31" t="s">
        <v>18</v>
      </c>
      <c r="B27" s="31"/>
      <c r="C27" s="31"/>
      <c r="D27" s="31"/>
      <c r="E27" s="31"/>
      <c r="F27" s="31"/>
      <c r="G27" s="31"/>
      <c r="H27" s="31"/>
      <c r="I27" s="31"/>
    </row>
    <row r="28" spans="1:9" ht="39.75" customHeight="1">
      <c r="A28" s="32" t="s">
        <v>46</v>
      </c>
      <c r="B28" s="32"/>
      <c r="C28" s="32"/>
      <c r="D28" s="32"/>
      <c r="E28" s="32"/>
      <c r="F28" s="32"/>
      <c r="G28" s="32"/>
      <c r="H28" s="32"/>
      <c r="I28" s="32"/>
    </row>
    <row r="29" ht="15" thickBot="1">
      <c r="I29" s="14" t="s">
        <v>20</v>
      </c>
    </row>
    <row r="30" spans="1:9" ht="15.75">
      <c r="A30" s="33" t="s">
        <v>0</v>
      </c>
      <c r="B30" s="35" t="s">
        <v>50</v>
      </c>
      <c r="C30" s="35"/>
      <c r="D30" s="35"/>
      <c r="E30" s="35"/>
      <c r="F30" s="35"/>
      <c r="G30" s="35"/>
      <c r="H30" s="35"/>
      <c r="I30" s="35"/>
    </row>
    <row r="31" spans="1:9" ht="14.25">
      <c r="A31" s="34"/>
      <c r="B31" s="36" t="s">
        <v>19</v>
      </c>
      <c r="C31" s="36"/>
      <c r="D31" s="36"/>
      <c r="E31" s="36"/>
      <c r="F31" s="36"/>
      <c r="G31" s="36"/>
      <c r="H31" s="36"/>
      <c r="I31" s="36"/>
    </row>
    <row r="32" spans="1:9" ht="15">
      <c r="A32" s="34"/>
      <c r="B32" s="21" t="s">
        <v>30</v>
      </c>
      <c r="C32" s="4" t="s">
        <v>1</v>
      </c>
      <c r="D32" s="4" t="s">
        <v>2</v>
      </c>
      <c r="E32" s="4" t="s">
        <v>3</v>
      </c>
      <c r="F32" s="15" t="s">
        <v>4</v>
      </c>
      <c r="G32" s="15" t="s">
        <v>5</v>
      </c>
      <c r="H32" s="4" t="s">
        <v>6</v>
      </c>
      <c r="I32" s="13" t="s">
        <v>7</v>
      </c>
    </row>
    <row r="33" spans="1:9" ht="28.5">
      <c r="A33" s="34"/>
      <c r="B33" s="22" t="s">
        <v>31</v>
      </c>
      <c r="C33" s="1" t="s">
        <v>32</v>
      </c>
      <c r="D33" s="2" t="s">
        <v>8</v>
      </c>
      <c r="E33" s="2" t="s">
        <v>12</v>
      </c>
      <c r="F33" s="1" t="s">
        <v>9</v>
      </c>
      <c r="G33" s="2" t="s">
        <v>10</v>
      </c>
      <c r="H33" s="1" t="s">
        <v>17</v>
      </c>
      <c r="I33" s="3" t="s">
        <v>11</v>
      </c>
    </row>
    <row r="34" spans="1:9" ht="15">
      <c r="A34" s="5" t="s">
        <v>13</v>
      </c>
      <c r="B34" s="25">
        <v>6112</v>
      </c>
      <c r="C34" s="25">
        <v>6112</v>
      </c>
      <c r="D34" s="25">
        <v>6112</v>
      </c>
      <c r="E34" s="25">
        <v>6112</v>
      </c>
      <c r="F34" s="25">
        <v>6112</v>
      </c>
      <c r="G34" s="25">
        <v>6112</v>
      </c>
      <c r="H34" s="25">
        <v>6112</v>
      </c>
      <c r="I34" s="25">
        <v>6112</v>
      </c>
    </row>
    <row r="35" spans="1:9" ht="30">
      <c r="A35" s="5" t="s">
        <v>21</v>
      </c>
      <c r="B35" s="25">
        <v>166.51</v>
      </c>
      <c r="C35" s="25">
        <v>445.1</v>
      </c>
      <c r="D35" s="25">
        <v>503.27</v>
      </c>
      <c r="E35" s="25">
        <v>735.1</v>
      </c>
      <c r="F35" s="25">
        <v>973.08</v>
      </c>
      <c r="G35" s="25">
        <v>982.09</v>
      </c>
      <c r="H35" s="25">
        <v>998.26</v>
      </c>
      <c r="I35" s="26">
        <v>1137.65</v>
      </c>
    </row>
    <row r="36" spans="1:9" ht="15">
      <c r="A36" s="5" t="s">
        <v>23</v>
      </c>
      <c r="B36" s="25">
        <v>62.49</v>
      </c>
      <c r="C36" s="25">
        <v>62.49</v>
      </c>
      <c r="D36" s="25">
        <v>62.49</v>
      </c>
      <c r="E36" s="25">
        <v>62.49</v>
      </c>
      <c r="F36" s="25">
        <v>62.49</v>
      </c>
      <c r="G36" s="25">
        <v>62.49</v>
      </c>
      <c r="H36" s="25">
        <v>62.49</v>
      </c>
      <c r="I36" s="25">
        <v>62.49</v>
      </c>
    </row>
    <row r="37" spans="1:9" ht="15">
      <c r="A37" s="5" t="s">
        <v>22</v>
      </c>
      <c r="B37" s="25">
        <v>198.7</v>
      </c>
      <c r="C37" s="25">
        <v>198.7</v>
      </c>
      <c r="D37" s="25">
        <v>200.57</v>
      </c>
      <c r="E37" s="25">
        <v>210.03</v>
      </c>
      <c r="F37" s="25">
        <v>298.17</v>
      </c>
      <c r="G37" s="25">
        <v>300.72</v>
      </c>
      <c r="H37" s="25">
        <v>303.35</v>
      </c>
      <c r="I37" s="26">
        <v>305.91</v>
      </c>
    </row>
    <row r="38" spans="1:9" ht="15.75">
      <c r="A38" s="5" t="s">
        <v>14</v>
      </c>
      <c r="B38" s="9">
        <f>SUM(B34:B37)</f>
        <v>6539.7</v>
      </c>
      <c r="C38" s="9">
        <f>SUM(C34:C37)</f>
        <v>6818.29</v>
      </c>
      <c r="D38" s="9">
        <f aca="true" t="shared" si="2" ref="D38:I38">SUM(D34:D37)</f>
        <v>6878.33</v>
      </c>
      <c r="E38" s="9">
        <f t="shared" si="2"/>
        <v>7119.62</v>
      </c>
      <c r="F38" s="9">
        <f t="shared" si="2"/>
        <v>7445.74</v>
      </c>
      <c r="G38" s="9">
        <f t="shared" si="2"/>
        <v>7457.3</v>
      </c>
      <c r="H38" s="9">
        <f t="shared" si="2"/>
        <v>7476.1</v>
      </c>
      <c r="I38" s="9">
        <f t="shared" si="2"/>
        <v>7618.049999999999</v>
      </c>
    </row>
    <row r="39" spans="1:9" ht="16.5" thickBot="1">
      <c r="A39" s="6" t="s">
        <v>15</v>
      </c>
      <c r="B39" s="10">
        <f aca="true" t="shared" si="3" ref="B39:I39">B38*1.2</f>
        <v>7847.639999999999</v>
      </c>
      <c r="C39" s="10">
        <f t="shared" si="3"/>
        <v>8181.947999999999</v>
      </c>
      <c r="D39" s="10">
        <f t="shared" si="3"/>
        <v>8253.996</v>
      </c>
      <c r="E39" s="10">
        <f t="shared" si="3"/>
        <v>8543.544</v>
      </c>
      <c r="F39" s="10">
        <f t="shared" si="3"/>
        <v>8934.887999999999</v>
      </c>
      <c r="G39" s="10">
        <f t="shared" si="3"/>
        <v>8948.76</v>
      </c>
      <c r="H39" s="10">
        <f t="shared" si="3"/>
        <v>8971.32</v>
      </c>
      <c r="I39" s="10">
        <f t="shared" si="3"/>
        <v>9141.659999999998</v>
      </c>
    </row>
    <row r="41" spans="1:9" ht="15.75">
      <c r="A41" s="28" t="s">
        <v>43</v>
      </c>
      <c r="B41" s="28"/>
      <c r="C41" s="28"/>
      <c r="D41" s="28"/>
      <c r="E41" s="28"/>
      <c r="F41" s="28"/>
      <c r="G41" s="28"/>
      <c r="H41" s="28"/>
      <c r="I41" s="28"/>
    </row>
    <row r="42" spans="1:9" ht="12.75">
      <c r="A42" s="8"/>
      <c r="B42" s="8"/>
      <c r="C42" s="8"/>
      <c r="D42" s="8"/>
      <c r="E42" s="8"/>
      <c r="F42" s="8"/>
      <c r="G42" s="8"/>
      <c r="H42" s="8"/>
      <c r="I42" s="23"/>
    </row>
    <row r="43" spans="1:9" ht="15.75">
      <c r="A43" s="29" t="s">
        <v>33</v>
      </c>
      <c r="B43" s="29"/>
      <c r="C43" s="29"/>
      <c r="D43" s="29"/>
      <c r="E43" s="29"/>
      <c r="F43" s="29"/>
      <c r="G43" s="29"/>
      <c r="H43" s="29"/>
      <c r="I43" s="29"/>
    </row>
    <row r="44" spans="1:9" ht="15.75">
      <c r="A44" s="16"/>
      <c r="B44" s="16"/>
      <c r="C44" s="16"/>
      <c r="D44" s="16"/>
      <c r="E44" s="16"/>
      <c r="F44" s="16"/>
      <c r="G44" s="16"/>
      <c r="H44" s="16"/>
      <c r="I44" s="23"/>
    </row>
    <row r="45" spans="1:9" ht="15.75">
      <c r="A45" s="30" t="s">
        <v>49</v>
      </c>
      <c r="B45" s="30"/>
      <c r="C45" s="30"/>
      <c r="D45" s="30"/>
      <c r="E45" s="30"/>
      <c r="F45" s="30"/>
      <c r="G45" s="30"/>
      <c r="H45" s="30"/>
      <c r="I45" s="30"/>
    </row>
    <row r="46" spans="1:9" ht="15.75">
      <c r="A46" s="7"/>
      <c r="B46" s="7"/>
      <c r="C46" s="7"/>
      <c r="D46" s="7"/>
      <c r="E46" s="7"/>
      <c r="F46" s="7"/>
      <c r="G46" s="7"/>
      <c r="H46" s="7"/>
      <c r="I46" s="23"/>
    </row>
    <row r="47" spans="1:9" ht="15.75">
      <c r="A47" s="30" t="s">
        <v>34</v>
      </c>
      <c r="B47" s="30"/>
      <c r="C47" s="30"/>
      <c r="D47" s="30"/>
      <c r="E47" s="30"/>
      <c r="F47" s="30"/>
      <c r="G47" s="30"/>
      <c r="H47" s="30"/>
      <c r="I47" s="30"/>
    </row>
  </sheetData>
  <sheetProtection/>
  <mergeCells count="20">
    <mergeCell ref="A41:I41"/>
    <mergeCell ref="A43:I43"/>
    <mergeCell ref="A45:I45"/>
    <mergeCell ref="A47:I47"/>
    <mergeCell ref="A26:I26"/>
    <mergeCell ref="A27:I27"/>
    <mergeCell ref="A28:I28"/>
    <mergeCell ref="A30:A33"/>
    <mergeCell ref="B30:I30"/>
    <mergeCell ref="B31:I31"/>
    <mergeCell ref="A16:I16"/>
    <mergeCell ref="A18:I18"/>
    <mergeCell ref="A20:I20"/>
    <mergeCell ref="A22:I22"/>
    <mergeCell ref="A1:I1"/>
    <mergeCell ref="A2:I2"/>
    <mergeCell ref="A3:I3"/>
    <mergeCell ref="A5:A8"/>
    <mergeCell ref="B5:I5"/>
    <mergeCell ref="B6:I6"/>
  </mergeCells>
  <printOptions/>
  <pageMargins left="0" right="0" top="0.5118110236220472" bottom="0.3937007874015748" header="0.31496062992125984" footer="0.31496062992125984"/>
  <pageSetup fitToHeight="1" fitToWidth="1"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80" zoomScaleNormal="80" zoomScalePageLayoutView="0" workbookViewId="0" topLeftCell="A10">
      <selection activeCell="I46" sqref="I46"/>
    </sheetView>
  </sheetViews>
  <sheetFormatPr defaultColWidth="9.00390625" defaultRowHeight="12.75"/>
  <cols>
    <col min="1" max="1" width="28.75390625" style="0" customWidth="1"/>
    <col min="2" max="2" width="15.625" style="0" customWidth="1"/>
    <col min="3" max="3" width="14.75390625" style="0" customWidth="1"/>
    <col min="4" max="4" width="14.00390625" style="0" customWidth="1"/>
    <col min="5" max="5" width="14.75390625" style="0" customWidth="1"/>
    <col min="6" max="6" width="14.875" style="0" customWidth="1"/>
    <col min="7" max="7" width="15.00390625" style="0" customWidth="1"/>
    <col min="8" max="8" width="14.25390625" style="0" customWidth="1"/>
    <col min="9" max="9" width="12.875" style="0" customWidth="1"/>
    <col min="10" max="10" width="14.125" style="0" customWidth="1"/>
    <col min="11" max="11" width="13.875" style="0" customWidth="1"/>
    <col min="12" max="12" width="14.625" style="0" customWidth="1"/>
    <col min="13" max="13" width="11.375" style="0" customWidth="1"/>
    <col min="14" max="14" width="11.25390625" style="0" customWidth="1"/>
    <col min="15" max="15" width="10.25390625" style="0" bestFit="1" customWidth="1"/>
    <col min="16" max="16" width="11.125" style="0" customWidth="1"/>
    <col min="17" max="19" width="10.625" style="0" customWidth="1"/>
    <col min="20" max="20" width="12.00390625" style="0" customWidth="1"/>
    <col min="21" max="21" width="10.25390625" style="0" bestFit="1" customWidth="1"/>
    <col min="22" max="25" width="10.25390625" style="0" customWidth="1"/>
    <col min="26" max="26" width="11.00390625" style="0" customWidth="1"/>
    <col min="27" max="27" width="10.25390625" style="0" bestFit="1" customWidth="1"/>
    <col min="28" max="31" width="10.25390625" style="0" customWidth="1"/>
    <col min="32" max="32" width="12.25390625" style="0" customWidth="1"/>
    <col min="33" max="33" width="10.25390625" style="0" bestFit="1" customWidth="1"/>
    <col min="34" max="37" width="10.25390625" style="0" customWidth="1"/>
    <col min="38" max="38" width="10.875" style="0" customWidth="1"/>
    <col min="39" max="39" width="10.25390625" style="0" bestFit="1" customWidth="1"/>
    <col min="40" max="43" width="10.25390625" style="0" customWidth="1"/>
    <col min="44" max="44" width="12.375" style="0" customWidth="1"/>
    <col min="45" max="45" width="10.25390625" style="0" customWidth="1"/>
    <col min="46" max="46" width="11.875" style="0" customWidth="1"/>
    <col min="47" max="47" width="12.125" style="0" customWidth="1"/>
  </cols>
  <sheetData>
    <row r="1" spans="1:9" ht="20.25">
      <c r="A1" s="31" t="s">
        <v>16</v>
      </c>
      <c r="B1" s="31"/>
      <c r="C1" s="31"/>
      <c r="D1" s="31"/>
      <c r="E1" s="31"/>
      <c r="F1" s="31"/>
      <c r="G1" s="31"/>
      <c r="H1" s="31"/>
      <c r="I1" s="31"/>
    </row>
    <row r="2" spans="1:9" ht="20.25">
      <c r="A2" s="31" t="s">
        <v>18</v>
      </c>
      <c r="B2" s="31"/>
      <c r="C2" s="31"/>
      <c r="D2" s="31"/>
      <c r="E2" s="31"/>
      <c r="F2" s="31"/>
      <c r="G2" s="31"/>
      <c r="H2" s="31"/>
      <c r="I2" s="31"/>
    </row>
    <row r="3" spans="1:9" ht="39.75" customHeight="1">
      <c r="A3" s="32" t="s">
        <v>47</v>
      </c>
      <c r="B3" s="32"/>
      <c r="C3" s="32"/>
      <c r="D3" s="32"/>
      <c r="E3" s="32"/>
      <c r="F3" s="32"/>
      <c r="G3" s="32"/>
      <c r="H3" s="32"/>
      <c r="I3" s="32"/>
    </row>
    <row r="4" ht="15" thickBot="1">
      <c r="I4" s="14" t="s">
        <v>20</v>
      </c>
    </row>
    <row r="5" spans="1:9" ht="15.75">
      <c r="A5" s="33" t="s">
        <v>0</v>
      </c>
      <c r="B5" s="35" t="s">
        <v>48</v>
      </c>
      <c r="C5" s="35"/>
      <c r="D5" s="35"/>
      <c r="E5" s="35"/>
      <c r="F5" s="35"/>
      <c r="G5" s="35"/>
      <c r="H5" s="35"/>
      <c r="I5" s="35"/>
    </row>
    <row r="6" spans="1:9" ht="14.25">
      <c r="A6" s="34"/>
      <c r="B6" s="36" t="s">
        <v>19</v>
      </c>
      <c r="C6" s="36"/>
      <c r="D6" s="36"/>
      <c r="E6" s="36"/>
      <c r="F6" s="36"/>
      <c r="G6" s="36"/>
      <c r="H6" s="36"/>
      <c r="I6" s="36"/>
    </row>
    <row r="7" spans="1:9" ht="15">
      <c r="A7" s="34"/>
      <c r="B7" s="21" t="s">
        <v>30</v>
      </c>
      <c r="C7" s="4" t="s">
        <v>1</v>
      </c>
      <c r="D7" s="4" t="s">
        <v>2</v>
      </c>
      <c r="E7" s="4" t="s">
        <v>3</v>
      </c>
      <c r="F7" s="15" t="s">
        <v>4</v>
      </c>
      <c r="G7" s="15" t="s">
        <v>5</v>
      </c>
      <c r="H7" s="4" t="s">
        <v>6</v>
      </c>
      <c r="I7" s="13" t="s">
        <v>7</v>
      </c>
    </row>
    <row r="8" spans="1:9" ht="28.5">
      <c r="A8" s="34"/>
      <c r="B8" s="22" t="s">
        <v>31</v>
      </c>
      <c r="C8" s="1" t="s">
        <v>32</v>
      </c>
      <c r="D8" s="2" t="s">
        <v>8</v>
      </c>
      <c r="E8" s="2" t="s">
        <v>12</v>
      </c>
      <c r="F8" s="1" t="s">
        <v>9</v>
      </c>
      <c r="G8" s="2" t="s">
        <v>10</v>
      </c>
      <c r="H8" s="1" t="s">
        <v>17</v>
      </c>
      <c r="I8" s="3" t="s">
        <v>11</v>
      </c>
    </row>
    <row r="9" spans="1:9" ht="15">
      <c r="A9" s="5" t="s">
        <v>13</v>
      </c>
      <c r="B9" s="25">
        <v>5605</v>
      </c>
      <c r="C9" s="25">
        <v>5605</v>
      </c>
      <c r="D9" s="25">
        <v>5605</v>
      </c>
      <c r="E9" s="25">
        <v>5605</v>
      </c>
      <c r="F9" s="25">
        <v>5605</v>
      </c>
      <c r="G9" s="25">
        <v>5605</v>
      </c>
      <c r="H9" s="25">
        <v>5605</v>
      </c>
      <c r="I9" s="25">
        <v>5605</v>
      </c>
    </row>
    <row r="10" spans="1:9" ht="30">
      <c r="A10" s="5" t="s">
        <v>21</v>
      </c>
      <c r="B10" s="25">
        <v>166.51</v>
      </c>
      <c r="C10" s="25">
        <v>399.03</v>
      </c>
      <c r="D10" s="25">
        <v>451.16</v>
      </c>
      <c r="E10" s="25">
        <v>658.99</v>
      </c>
      <c r="F10" s="25">
        <v>872.34</v>
      </c>
      <c r="G10" s="25">
        <v>880.41</v>
      </c>
      <c r="H10" s="25">
        <v>894.91</v>
      </c>
      <c r="I10" s="26">
        <v>1019.87</v>
      </c>
    </row>
    <row r="11" spans="1:9" ht="15">
      <c r="A11" s="5" t="s">
        <v>23</v>
      </c>
      <c r="B11" s="25">
        <v>62.49</v>
      </c>
      <c r="C11" s="25">
        <v>62.49</v>
      </c>
      <c r="D11" s="25">
        <v>62.49</v>
      </c>
      <c r="E11" s="25">
        <v>62.49</v>
      </c>
      <c r="F11" s="25">
        <v>62.49</v>
      </c>
      <c r="G11" s="25">
        <v>62.49</v>
      </c>
      <c r="H11" s="25">
        <v>62.49</v>
      </c>
      <c r="I11" s="25">
        <v>62.49</v>
      </c>
    </row>
    <row r="12" spans="1:9" ht="15">
      <c r="A12" s="5" t="s">
        <v>22</v>
      </c>
      <c r="B12" s="25">
        <v>198.7</v>
      </c>
      <c r="C12" s="25">
        <v>198.7</v>
      </c>
      <c r="D12" s="25">
        <v>200.57</v>
      </c>
      <c r="E12" s="25">
        <v>210.03</v>
      </c>
      <c r="F12" s="25">
        <v>298.17</v>
      </c>
      <c r="G12" s="25">
        <v>300.72</v>
      </c>
      <c r="H12" s="25">
        <v>303.35</v>
      </c>
      <c r="I12" s="26">
        <v>305.91</v>
      </c>
    </row>
    <row r="13" spans="1:9" ht="15.75">
      <c r="A13" s="5" t="s">
        <v>14</v>
      </c>
      <c r="B13" s="9">
        <f>SUM(B9:B12)</f>
        <v>6032.7</v>
      </c>
      <c r="C13" s="9">
        <f>SUM(C9:C12)</f>
        <v>6265.219999999999</v>
      </c>
      <c r="D13" s="9">
        <f aca="true" t="shared" si="0" ref="D13:I13">SUM(D9:D12)</f>
        <v>6319.219999999999</v>
      </c>
      <c r="E13" s="9">
        <f t="shared" si="0"/>
        <v>6536.509999999999</v>
      </c>
      <c r="F13" s="9">
        <f t="shared" si="0"/>
        <v>6838</v>
      </c>
      <c r="G13" s="9">
        <f t="shared" si="0"/>
        <v>6848.62</v>
      </c>
      <c r="H13" s="9">
        <f t="shared" si="0"/>
        <v>6865.75</v>
      </c>
      <c r="I13" s="9">
        <f t="shared" si="0"/>
        <v>6993.2699999999995</v>
      </c>
    </row>
    <row r="14" spans="1:9" ht="16.5" thickBot="1">
      <c r="A14" s="6" t="s">
        <v>15</v>
      </c>
      <c r="B14" s="10">
        <f aca="true" t="shared" si="1" ref="B14:I14">B13*1.2</f>
        <v>7239.24</v>
      </c>
      <c r="C14" s="10">
        <f t="shared" si="1"/>
        <v>7518.263999999999</v>
      </c>
      <c r="D14" s="10">
        <f t="shared" si="1"/>
        <v>7583.0639999999985</v>
      </c>
      <c r="E14" s="10">
        <f t="shared" si="1"/>
        <v>7843.811999999999</v>
      </c>
      <c r="F14" s="10">
        <f t="shared" si="1"/>
        <v>8205.6</v>
      </c>
      <c r="G14" s="10">
        <f t="shared" si="1"/>
        <v>8218.344</v>
      </c>
      <c r="H14" s="10">
        <f t="shared" si="1"/>
        <v>8238.9</v>
      </c>
      <c r="I14" s="10">
        <f t="shared" si="1"/>
        <v>8391.923999999999</v>
      </c>
    </row>
    <row r="16" spans="1:9" ht="63.75" customHeight="1">
      <c r="A16" s="28" t="s">
        <v>43</v>
      </c>
      <c r="B16" s="28"/>
      <c r="C16" s="28"/>
      <c r="D16" s="28"/>
      <c r="E16" s="28"/>
      <c r="F16" s="28"/>
      <c r="G16" s="28"/>
      <c r="H16" s="28"/>
      <c r="I16" s="28"/>
    </row>
    <row r="17" spans="1:9" ht="12.75">
      <c r="A17" s="8"/>
      <c r="B17" s="8"/>
      <c r="C17" s="8"/>
      <c r="D17" s="8"/>
      <c r="E17" s="8"/>
      <c r="F17" s="8"/>
      <c r="G17" s="8"/>
      <c r="H17" s="8"/>
      <c r="I17" s="23"/>
    </row>
    <row r="18" spans="1:9" ht="15.75">
      <c r="A18" s="29" t="s">
        <v>33</v>
      </c>
      <c r="B18" s="29"/>
      <c r="C18" s="29"/>
      <c r="D18" s="29"/>
      <c r="E18" s="29"/>
      <c r="F18" s="29"/>
      <c r="G18" s="29"/>
      <c r="H18" s="29"/>
      <c r="I18" s="29"/>
    </row>
    <row r="19" spans="1:9" ht="15.75">
      <c r="A19" s="16"/>
      <c r="B19" s="16"/>
      <c r="C19" s="16"/>
      <c r="D19" s="16"/>
      <c r="E19" s="16"/>
      <c r="F19" s="16"/>
      <c r="G19" s="16"/>
      <c r="H19" s="16"/>
      <c r="I19" s="23"/>
    </row>
    <row r="20" spans="1:9" ht="15.75" customHeight="1">
      <c r="A20" s="30" t="s">
        <v>49</v>
      </c>
      <c r="B20" s="30"/>
      <c r="C20" s="30"/>
      <c r="D20" s="30"/>
      <c r="E20" s="30"/>
      <c r="F20" s="30"/>
      <c r="G20" s="30"/>
      <c r="H20" s="30"/>
      <c r="I20" s="30"/>
    </row>
    <row r="21" spans="1:9" ht="15.75">
      <c r="A21" s="7"/>
      <c r="B21" s="7"/>
      <c r="C21" s="7"/>
      <c r="D21" s="7"/>
      <c r="E21" s="7"/>
      <c r="F21" s="7"/>
      <c r="G21" s="7"/>
      <c r="H21" s="7"/>
      <c r="I21" s="23"/>
    </row>
    <row r="22" spans="1:9" ht="15.75">
      <c r="A22" s="30" t="s">
        <v>34</v>
      </c>
      <c r="B22" s="30"/>
      <c r="C22" s="30"/>
      <c r="D22" s="30"/>
      <c r="E22" s="30"/>
      <c r="F22" s="30"/>
      <c r="G22" s="30"/>
      <c r="H22" s="30"/>
      <c r="I22" s="30"/>
    </row>
    <row r="26" spans="1:9" ht="20.25">
      <c r="A26" s="31" t="s">
        <v>16</v>
      </c>
      <c r="B26" s="31"/>
      <c r="C26" s="31"/>
      <c r="D26" s="31"/>
      <c r="E26" s="31"/>
      <c r="F26" s="31"/>
      <c r="G26" s="31"/>
      <c r="H26" s="31"/>
      <c r="I26" s="31"/>
    </row>
    <row r="27" spans="1:9" ht="20.25">
      <c r="A27" s="31" t="s">
        <v>18</v>
      </c>
      <c r="B27" s="31"/>
      <c r="C27" s="31"/>
      <c r="D27" s="31"/>
      <c r="E27" s="31"/>
      <c r="F27" s="31"/>
      <c r="G27" s="31"/>
      <c r="H27" s="31"/>
      <c r="I27" s="31"/>
    </row>
    <row r="28" spans="1:9" ht="42.75" customHeight="1">
      <c r="A28" s="32" t="s">
        <v>47</v>
      </c>
      <c r="B28" s="32"/>
      <c r="C28" s="32"/>
      <c r="D28" s="32"/>
      <c r="E28" s="32"/>
      <c r="F28" s="32"/>
      <c r="G28" s="32"/>
      <c r="H28" s="32"/>
      <c r="I28" s="32"/>
    </row>
    <row r="29" ht="15" thickBot="1">
      <c r="I29" s="14" t="s">
        <v>20</v>
      </c>
    </row>
    <row r="30" spans="1:9" ht="15.75">
      <c r="A30" s="33" t="s">
        <v>0</v>
      </c>
      <c r="B30" s="35" t="s">
        <v>50</v>
      </c>
      <c r="C30" s="35"/>
      <c r="D30" s="35"/>
      <c r="E30" s="35"/>
      <c r="F30" s="35"/>
      <c r="G30" s="35"/>
      <c r="H30" s="35"/>
      <c r="I30" s="35"/>
    </row>
    <row r="31" spans="1:9" ht="14.25">
      <c r="A31" s="34"/>
      <c r="B31" s="36" t="s">
        <v>19</v>
      </c>
      <c r="C31" s="36"/>
      <c r="D31" s="36"/>
      <c r="E31" s="36"/>
      <c r="F31" s="36"/>
      <c r="G31" s="36"/>
      <c r="H31" s="36"/>
      <c r="I31" s="36"/>
    </row>
    <row r="32" spans="1:9" ht="15">
      <c r="A32" s="34"/>
      <c r="B32" s="21" t="s">
        <v>30</v>
      </c>
      <c r="C32" s="4" t="s">
        <v>1</v>
      </c>
      <c r="D32" s="4" t="s">
        <v>2</v>
      </c>
      <c r="E32" s="4" t="s">
        <v>3</v>
      </c>
      <c r="F32" s="15" t="s">
        <v>4</v>
      </c>
      <c r="G32" s="15" t="s">
        <v>5</v>
      </c>
      <c r="H32" s="4" t="s">
        <v>6</v>
      </c>
      <c r="I32" s="13" t="s">
        <v>7</v>
      </c>
    </row>
    <row r="33" spans="1:9" ht="28.5">
      <c r="A33" s="34"/>
      <c r="B33" s="22" t="s">
        <v>31</v>
      </c>
      <c r="C33" s="1" t="s">
        <v>32</v>
      </c>
      <c r="D33" s="2" t="s">
        <v>8</v>
      </c>
      <c r="E33" s="2" t="s">
        <v>12</v>
      </c>
      <c r="F33" s="1" t="s">
        <v>9</v>
      </c>
      <c r="G33" s="2" t="s">
        <v>10</v>
      </c>
      <c r="H33" s="1" t="s">
        <v>17</v>
      </c>
      <c r="I33" s="3" t="s">
        <v>11</v>
      </c>
    </row>
    <row r="34" spans="1:9" ht="15">
      <c r="A34" s="5" t="s">
        <v>13</v>
      </c>
      <c r="B34" s="25">
        <v>6233</v>
      </c>
      <c r="C34" s="25">
        <v>6233</v>
      </c>
      <c r="D34" s="25">
        <v>6233</v>
      </c>
      <c r="E34" s="25">
        <v>6233</v>
      </c>
      <c r="F34" s="25">
        <v>6233</v>
      </c>
      <c r="G34" s="25">
        <v>6233</v>
      </c>
      <c r="H34" s="25">
        <v>6233</v>
      </c>
      <c r="I34" s="25">
        <v>6233</v>
      </c>
    </row>
    <row r="35" spans="1:9" ht="30">
      <c r="A35" s="5" t="s">
        <v>21</v>
      </c>
      <c r="B35" s="25">
        <v>166.51</v>
      </c>
      <c r="C35" s="25">
        <v>445.1</v>
      </c>
      <c r="D35" s="25">
        <v>503.27</v>
      </c>
      <c r="E35" s="25">
        <v>735.1</v>
      </c>
      <c r="F35" s="25">
        <v>973.08</v>
      </c>
      <c r="G35" s="25">
        <v>982.09</v>
      </c>
      <c r="H35" s="25">
        <v>998.26</v>
      </c>
      <c r="I35" s="26">
        <v>1137.65</v>
      </c>
    </row>
    <row r="36" spans="1:9" ht="15">
      <c r="A36" s="5" t="s">
        <v>23</v>
      </c>
      <c r="B36" s="25">
        <v>62.49</v>
      </c>
      <c r="C36" s="25">
        <v>62.49</v>
      </c>
      <c r="D36" s="25">
        <v>62.49</v>
      </c>
      <c r="E36" s="25">
        <v>62.49</v>
      </c>
      <c r="F36" s="25">
        <v>62.49</v>
      </c>
      <c r="G36" s="25">
        <v>62.49</v>
      </c>
      <c r="H36" s="25">
        <v>62.49</v>
      </c>
      <c r="I36" s="25">
        <v>62.49</v>
      </c>
    </row>
    <row r="37" spans="1:9" ht="15">
      <c r="A37" s="5" t="s">
        <v>22</v>
      </c>
      <c r="B37" s="25">
        <v>198.7</v>
      </c>
      <c r="C37" s="25">
        <v>198.7</v>
      </c>
      <c r="D37" s="25">
        <v>200.57</v>
      </c>
      <c r="E37" s="25">
        <v>210.03</v>
      </c>
      <c r="F37" s="25">
        <v>298.17</v>
      </c>
      <c r="G37" s="25">
        <v>300.72</v>
      </c>
      <c r="H37" s="25">
        <v>303.35</v>
      </c>
      <c r="I37" s="26">
        <v>305.91</v>
      </c>
    </row>
    <row r="38" spans="1:9" ht="15.75">
      <c r="A38" s="5" t="s">
        <v>14</v>
      </c>
      <c r="B38" s="9">
        <f>SUM(B34:B37)</f>
        <v>6660.7</v>
      </c>
      <c r="C38" s="9">
        <f>SUM(C34:C37)</f>
        <v>6939.29</v>
      </c>
      <c r="D38" s="9">
        <f aca="true" t="shared" si="2" ref="D38:I38">SUM(D34:D37)</f>
        <v>6999.33</v>
      </c>
      <c r="E38" s="9">
        <f t="shared" si="2"/>
        <v>7240.62</v>
      </c>
      <c r="F38" s="9">
        <f t="shared" si="2"/>
        <v>7566.74</v>
      </c>
      <c r="G38" s="9">
        <f t="shared" si="2"/>
        <v>7578.3</v>
      </c>
      <c r="H38" s="9">
        <f t="shared" si="2"/>
        <v>7597.1</v>
      </c>
      <c r="I38" s="9">
        <f t="shared" si="2"/>
        <v>7739.049999999999</v>
      </c>
    </row>
    <row r="39" spans="1:9" ht="16.5" thickBot="1">
      <c r="A39" s="6" t="s">
        <v>15</v>
      </c>
      <c r="B39" s="10">
        <f aca="true" t="shared" si="3" ref="B39:I39">B38*1.2</f>
        <v>7992.839999999999</v>
      </c>
      <c r="C39" s="10">
        <f t="shared" si="3"/>
        <v>8327.148</v>
      </c>
      <c r="D39" s="10">
        <f t="shared" si="3"/>
        <v>8399.196</v>
      </c>
      <c r="E39" s="10">
        <f t="shared" si="3"/>
        <v>8688.743999999999</v>
      </c>
      <c r="F39" s="10">
        <f t="shared" si="3"/>
        <v>9080.088</v>
      </c>
      <c r="G39" s="10">
        <f t="shared" si="3"/>
        <v>9093.96</v>
      </c>
      <c r="H39" s="10">
        <f t="shared" si="3"/>
        <v>9116.52</v>
      </c>
      <c r="I39" s="10">
        <f t="shared" si="3"/>
        <v>9286.859999999999</v>
      </c>
    </row>
    <row r="41" spans="1:9" ht="15.75">
      <c r="A41" s="28" t="s">
        <v>43</v>
      </c>
      <c r="B41" s="28"/>
      <c r="C41" s="28"/>
      <c r="D41" s="28"/>
      <c r="E41" s="28"/>
      <c r="F41" s="28"/>
      <c r="G41" s="28"/>
      <c r="H41" s="28"/>
      <c r="I41" s="28"/>
    </row>
    <row r="42" spans="1:9" ht="12.75">
      <c r="A42" s="8"/>
      <c r="B42" s="8"/>
      <c r="C42" s="8"/>
      <c r="D42" s="8"/>
      <c r="E42" s="8"/>
      <c r="F42" s="8"/>
      <c r="G42" s="8"/>
      <c r="H42" s="8"/>
      <c r="I42" s="23"/>
    </row>
    <row r="43" spans="1:9" ht="15.75">
      <c r="A43" s="29" t="s">
        <v>33</v>
      </c>
      <c r="B43" s="29"/>
      <c r="C43" s="29"/>
      <c r="D43" s="29"/>
      <c r="E43" s="29"/>
      <c r="F43" s="29"/>
      <c r="G43" s="29"/>
      <c r="H43" s="29"/>
      <c r="I43" s="29"/>
    </row>
    <row r="44" spans="1:9" ht="15.75">
      <c r="A44" s="16"/>
      <c r="B44" s="16"/>
      <c r="C44" s="16"/>
      <c r="D44" s="16"/>
      <c r="E44" s="16"/>
      <c r="F44" s="16"/>
      <c r="G44" s="16"/>
      <c r="H44" s="16"/>
      <c r="I44" s="23"/>
    </row>
    <row r="45" spans="1:9" ht="15.75">
      <c r="A45" s="30" t="s">
        <v>49</v>
      </c>
      <c r="B45" s="30"/>
      <c r="C45" s="30"/>
      <c r="D45" s="30"/>
      <c r="E45" s="30"/>
      <c r="F45" s="30"/>
      <c r="G45" s="30"/>
      <c r="H45" s="30"/>
      <c r="I45" s="30"/>
    </row>
    <row r="46" spans="1:9" ht="15.75">
      <c r="A46" s="7"/>
      <c r="B46" s="7"/>
      <c r="C46" s="7"/>
      <c r="D46" s="7"/>
      <c r="E46" s="7"/>
      <c r="F46" s="7"/>
      <c r="G46" s="7"/>
      <c r="H46" s="7"/>
      <c r="I46" s="23"/>
    </row>
    <row r="47" spans="1:9" ht="15.75">
      <c r="A47" s="30" t="s">
        <v>34</v>
      </c>
      <c r="B47" s="30"/>
      <c r="C47" s="30"/>
      <c r="D47" s="30"/>
      <c r="E47" s="30"/>
      <c r="F47" s="30"/>
      <c r="G47" s="30"/>
      <c r="H47" s="30"/>
      <c r="I47" s="30"/>
    </row>
  </sheetData>
  <sheetProtection/>
  <mergeCells count="20">
    <mergeCell ref="A41:I41"/>
    <mergeCell ref="A43:I43"/>
    <mergeCell ref="A45:I45"/>
    <mergeCell ref="A47:I47"/>
    <mergeCell ref="A26:I26"/>
    <mergeCell ref="A27:I27"/>
    <mergeCell ref="A28:I28"/>
    <mergeCell ref="A30:A33"/>
    <mergeCell ref="B30:I30"/>
    <mergeCell ref="B31:I31"/>
    <mergeCell ref="A16:I16"/>
    <mergeCell ref="A18:I18"/>
    <mergeCell ref="A20:I20"/>
    <mergeCell ref="A22:I22"/>
    <mergeCell ref="A1:I1"/>
    <mergeCell ref="A2:I2"/>
    <mergeCell ref="A3:I3"/>
    <mergeCell ref="A5:A8"/>
    <mergeCell ref="B5:I5"/>
    <mergeCell ref="B6:I6"/>
  </mergeCells>
  <printOptions/>
  <pageMargins left="0" right="0" top="0.5905511811023623" bottom="0.5118110236220472" header="0.31496062992125984" footer="0.31496062992125984"/>
  <pageSetup fitToHeight="1" fitToWidth="1" horizontalDpi="600" verticalDpi="6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6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53.25390625" style="0" customWidth="1"/>
    <col min="2" max="2" width="17.25390625" style="0" customWidth="1"/>
    <col min="3" max="3" width="16.75390625" style="0" customWidth="1"/>
    <col min="4" max="4" width="18.00390625" style="0" customWidth="1"/>
  </cols>
  <sheetData>
    <row r="2" spans="1:4" ht="35.25" customHeight="1">
      <c r="A2" s="40" t="s">
        <v>35</v>
      </c>
      <c r="B2" s="40"/>
      <c r="C2" s="40"/>
      <c r="D2" s="40"/>
    </row>
    <row r="3" ht="12.75">
      <c r="D3" s="27" t="s">
        <v>36</v>
      </c>
    </row>
    <row r="4" spans="1:4" ht="55.5" customHeight="1">
      <c r="A4" s="17" t="s">
        <v>24</v>
      </c>
      <c r="B4" s="18" t="s">
        <v>25</v>
      </c>
      <c r="C4" s="18" t="s">
        <v>26</v>
      </c>
      <c r="D4" s="18" t="s">
        <v>27</v>
      </c>
    </row>
    <row r="5" spans="1:4" ht="55.5" customHeight="1">
      <c r="A5" s="19" t="s">
        <v>28</v>
      </c>
      <c r="B5" s="18">
        <v>11426.66</v>
      </c>
      <c r="C5" s="20">
        <f>B5*0.2</f>
        <v>2285.332</v>
      </c>
      <c r="D5" s="20">
        <f>B5+C5+0.01</f>
        <v>13712.002</v>
      </c>
    </row>
    <row r="6" spans="1:4" ht="59.25" customHeight="1">
      <c r="A6" s="19" t="s">
        <v>29</v>
      </c>
      <c r="B6" s="20">
        <v>7662.5</v>
      </c>
      <c r="C6" s="20">
        <f>B6*0.2</f>
        <v>1532.5</v>
      </c>
      <c r="D6" s="20">
        <f>B6+C6</f>
        <v>9195</v>
      </c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Щур Анна Владимировна</cp:lastModifiedBy>
  <cp:lastPrinted>2021-06-25T06:50:09Z</cp:lastPrinted>
  <dcterms:created xsi:type="dcterms:W3CDTF">2010-09-06T11:05:34Z</dcterms:created>
  <dcterms:modified xsi:type="dcterms:W3CDTF">2024-06-24T04:12:04Z</dcterms:modified>
  <cp:category/>
  <cp:version/>
  <cp:contentType/>
  <cp:contentStatus/>
</cp:coreProperties>
</file>