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5195" windowHeight="10395" tabRatio="868" activeTab="0"/>
  </bookViews>
  <sheets>
    <sheet name="Оренбург ФСТ" sheetId="1" r:id="rId1"/>
    <sheet name="Самара ФСТ" sheetId="2" r:id="rId2"/>
    <sheet name="Челябинск ФСТ" sheetId="3" r:id="rId3"/>
    <sheet name="Башкирия ФСТ" sheetId="4" r:id="rId4"/>
    <sheet name="Оренбург 333" sheetId="5" r:id="rId5"/>
    <sheet name="Самара 333" sheetId="6" r:id="rId6"/>
    <sheet name="Челябинск 333" sheetId="7" r:id="rId7"/>
    <sheet name="Башкирия 333" sheetId="8" r:id="rId8"/>
    <sheet name="откл_подк" sheetId="9" r:id="rId9"/>
    <sheet name="ОАО Оренбургнефть" sheetId="10" r:id="rId10"/>
    <sheet name="ПАО НК Роснефть" sheetId="11" r:id="rId11"/>
  </sheets>
  <definedNames/>
  <calcPr fullCalcOnLoad="1"/>
</workbook>
</file>

<file path=xl/sharedStrings.xml><?xml version="1.0" encoding="utf-8"?>
<sst xmlns="http://schemas.openxmlformats.org/spreadsheetml/2006/main" count="654" uniqueCount="53">
  <si>
    <t>Формирование цен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</si>
  <si>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</si>
  <si>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</si>
  <si>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</si>
  <si>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</si>
  <si>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</si>
  <si>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</si>
  <si>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</si>
  <si>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свыше 100</t>
  </si>
  <si>
    <t>от 1 до 10</t>
  </si>
  <si>
    <t>от 0,1 до 1</t>
  </si>
  <si>
    <t>до 0,01</t>
  </si>
  <si>
    <t>от 10 до 100</t>
  </si>
  <si>
    <t>Оптовая цена</t>
  </si>
  <si>
    <t>Конечная цена</t>
  </si>
  <si>
    <t>Конечная цена с НДС</t>
  </si>
  <si>
    <t xml:space="preserve">Конечные цены на газ </t>
  </si>
  <si>
    <t>от 0,01 до 0,1</t>
  </si>
  <si>
    <t xml:space="preserve">по группам потребителей </t>
  </si>
  <si>
    <t>Группы потребителей с объемами потребления газа в млн. м3 в год</t>
  </si>
  <si>
    <t>руб./1000 м3</t>
  </si>
  <si>
    <t>Тариф на транспортировку</t>
  </si>
  <si>
    <t>ПССУ</t>
  </si>
  <si>
    <t>Специальная надбавка</t>
  </si>
  <si>
    <t xml:space="preserve">Наименование работ </t>
  </si>
  <si>
    <t>Стоимость без НДС</t>
  </si>
  <si>
    <t>НДС</t>
  </si>
  <si>
    <t>Стоимость с НДС</t>
  </si>
  <si>
    <t>Подключение, отключение подачи газа Покупателям (юр.лицам) на газопроводах с вырезкой подводящего газопровода</t>
  </si>
  <si>
    <t>Подключение, отключение подачи газа Покупателям (юр.лицам) на газопроводах без  вырезки подводящего газопровода</t>
  </si>
  <si>
    <t>0 группа</t>
  </si>
  <si>
    <t>свыше 1000</t>
  </si>
  <si>
    <t>от 500 до 1000</t>
  </si>
  <si>
    <t>Приказ ФАС России от 15.12.2021 № 1417/21 "Об утверждении тарифов на услуги по транспортировке газа по газораспределительным сетям АО "Газпром газораспределение Оренбург" на территории Оренбургской области"</t>
  </si>
  <si>
    <t>Приказ ФАС России от 31.10.2022 N775/22 "Об утверждении размера платы за снабженческо-сбытовые услуги, оказываемые потребителям поставщиками газа"</t>
  </si>
  <si>
    <t>Цены на услуги по отключению/подключению природного газа Покупателям, производимые трестами АО «Газпром газораспределение Оренбург», установленные с 01 января 2023 года</t>
  </si>
  <si>
    <t>руб.</t>
  </si>
  <si>
    <t>В соответствии с Постановлением Правительства РФ от 29.12.2000 № 1021, Постановлением Правительства РФ от 31.12.2010  г. № 1205, Положением об определении формулы цены на газ, утвержденной Приказом ФСТ России от 09.07.2014 г. № 1142-э, Приказом ФАС России от 28.11.2023 N 910/23 "Об утверждении оптовых цен на газ, добываемый ПАО "Газпром" и его аффилированными лицами, реализуемый организациям, осуществляющим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организациям, осуществляющим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организациям, выручка от реализации тепловой и (или) электрической энергии (мощности) которых составляет не менее 75 процентов общей выручки, организациям, выручка от реализации тепловой и (или) электрической энергии (мощности) которых составляет менее 75 процентов общей выручки, приобретающим газ в объемах, необходимых для производства и реализации тепловой и (или) электрической энергии (мощности) по регулируемым ценам (тарифам), либо организациям-недропользователям (коды ОКВЭД 06.10.1, 06.20) и (или) их аффилированным лицам, не входящим с такими недропользователями в одну группу компаний, или организациям, осуществляющим в качестве основного вида экономической деятельности распределение газообразного топлива по газораспределительным сетям и торговлю твердым, жидким и газообразным топливом и подобными продуктами с кодами ОКВЭД 35.22, 46.71, приобретающим газ для перепродажи потребителям, относящимся к организациям, осуществляющим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организациям, осуществляющим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организациям, выручка от реализации тепловой и (или) электрической энергии (мощности) которых составляет не менее 75 процентов общей выручки, организациям, выручка от реализации тепловой и (или) электрической энергии (мощности) которых составляет менее 75 процентов общей выручки, приобретающим газ в объемах, необходимых для производства и реализации тепловой и (или) электрической энергии (мощности) по регулируемым ценам (тарифам), кроме потребителей Российской Федерации, указанных в пунктах 15.1 и 15.1.1 Основных положений формирования и государственного регулирования цен на газ, тарифов на услуги по его транспортировке, платы за технологическое присоединение газоиспользующего оборудования к газораспределительным сетям на территории Российской Федерации и платы за технологическое присоединение к магистральным газопроводам строящихся и реконструируемых газопроводов, предназначенных для транспортировки газа от магистральных газопроводов до объектов капитального строительства, и газопроводов, предназначенных для транспортировки газа от месторождений природного газа до магистрального газопровода, утвержденных постановлением Правительства Российской Федерации от 29 декабря 2000 г. N 1021"</t>
  </si>
  <si>
    <t>В соответствии с Постановлением Правительства РФ от 29.12.2000 № 1021, Постановлением Правительства РФ от 31.12.2010  г. № 1205, Положением об определении формулы цены на газ, утвержденной Приказом ФСТ России от 09.07.2014 г. № 1142-э, Приказом ФАС России от  28.11.2023 N 910/23 "Об утверждении оптовых цен на газ, добываемый ПАО "Газпром" и его аффилированными лицами, реализуемый организациям, осуществляющим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организациям, осуществляющим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организациям, выручка от реализации тепловой и (или) электрической энергии (мощности) которых составляет не менее 75 процентов общей выручки, организациям, выручка от реализации тепловой и (или) электрической энергии (мощности) которых составляет менее 75 процентов общей выручки, приобретающим газ в объемах, необходимых для производства и реализации тепловой и (или) электрической энергии (мощности) по регулируемым ценам (тарифам), либо организациям-недропользователям (коды ОКВЭД 06.10.1, 06.20) и (или) их аффилированным лицам, не входящим с такими недропользователями в одну группу компаний, или организациям, осуществляющим в качестве основного вида экономической деятельности распределение газообразного топлива по газораспределительным сетям и торговлю твердым, жидким и газообразным топливом и подобными продуктами с кодами ОКВЭД 35.22, 46.71, приобретающим газ для перепродажи потребителям, относящимся к организациям, осуществляющим по состоянию на 1 декабря 2023 г.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организациям, осуществляющим деятельность 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организациям, выручка от реализации тепловой и (или) электрической энергии (мощности) которых составляет не менее 75 процентов общей выручки, организациям, выручка от реализации тепловой и (или) электрической энергии (мощности) которых составляет менее 75 процентов общей выручки, приобретающим газ в объемах, необходимых для производства и реализации тепловой и (или) электрической энергии (мощности) по регулируемым ценам (тарифам), кроме потребителей Российской Федерации, указанных в пунктах 15.1 и 15.1.1 Основных положений формирования и государственного регулирования цен на газ, тарифов на услуги по его транспортировке, платы за технологическое присоединение газоиспользующего оборудования к газораспределительным сетям на территории Российской Федерации и платы за технологическое присоединение к магистральным газопроводам строящихся и реконструируемых газопроводов, предназначенных для транспортировки газа от магистральных газопроводов до объектов капитального строительства, и газопроводов, предназначенных для транспортировки газа от месторождений природного газа до магистрального газопровода, утвержденных постановлением Правительства Российской Федерации от 29 декабря 2000 г. N 1021"</t>
  </si>
  <si>
    <t>Приказ ФАС России от 28.11.2023 г. N906/23  "Об утверждении оптовых цен на газ, используемых в качестве предельных минимальных и предельных максимальных уровней оптовых цен на газ, добываемый ПАО "Газпром" и его аффилированными лицами, реализуемый потребителям Российской Федерации, указанным в пункте 15.1.1 Основных положений формирования и государственного регулирования цен на газ, тарифов на услуги по его транспортировке, платы за технологическое присоединение газоиспользующего оборудования к газораспределительным сетям на территории Российской Федерации и платы за технологическое присоединение к магистральным газопроводам строящихся и реконструируемых газопроводов, предназначенных для транспортировки газа от магистральных газопроводов до объектов капитального строительства, и газопроводов, предназначенных для транспортировки газа от месторождений природного газа до магистрального газопровода, утвержденных постановлением Правительства Российской Федерации от 29 декабря 2000 г. № 1021"</t>
  </si>
  <si>
    <t>ОАО "Оренбургнефть"</t>
  </si>
  <si>
    <t>Группы потребителей с объемами потребления газа в млн. м3</t>
  </si>
  <si>
    <t>Приказ ФАС России от 15.12.2021 № 1417/21 "Об утверждении тарифов на услуги по транспортировке газа по газораспределительным сетям АО "Газпром газораспределение Оренбург" на территории Оренбургской области.</t>
  </si>
  <si>
    <t>ПАО "НК "Роснефть"</t>
  </si>
  <si>
    <r>
      <t xml:space="preserve">Для </t>
    </r>
    <r>
      <rPr>
        <b/>
        <sz val="16"/>
        <color indexed="10"/>
        <rFont val="Arial Cyr"/>
        <family val="0"/>
      </rPr>
      <t>организаций исключающей группы,</t>
    </r>
    <r>
      <rPr>
        <b/>
        <sz val="16"/>
        <rFont val="Arial Cyr"/>
        <family val="2"/>
      </rPr>
      <t xml:space="preserve"> поставка газа которым осуществляется с ГРС, находящихся на территории Оренбургской области.</t>
    </r>
  </si>
  <si>
    <r>
      <t xml:space="preserve">Для </t>
    </r>
    <r>
      <rPr>
        <b/>
        <sz val="16"/>
        <color indexed="10"/>
        <rFont val="Arial Cyr"/>
        <family val="0"/>
      </rPr>
      <t>организаций исключающей группы,</t>
    </r>
    <r>
      <rPr>
        <b/>
        <sz val="16"/>
        <rFont val="Arial Cyr"/>
        <family val="2"/>
      </rPr>
      <t xml:space="preserve"> поставка газа которым осуществляется с ГРС, находящихся на территории Самарской области.</t>
    </r>
  </si>
  <si>
    <r>
      <t xml:space="preserve">Для </t>
    </r>
    <r>
      <rPr>
        <b/>
        <sz val="16"/>
        <color indexed="10"/>
        <rFont val="Arial Cyr"/>
        <family val="0"/>
      </rPr>
      <t>организаций исключающей группы,</t>
    </r>
    <r>
      <rPr>
        <b/>
        <sz val="16"/>
        <rFont val="Arial Cyr"/>
        <family val="2"/>
      </rPr>
      <t xml:space="preserve"> поставка газа которым осуществляется с ГРС, находящихся на территории Челябинской области.</t>
    </r>
  </si>
  <si>
    <r>
      <t xml:space="preserve">Для </t>
    </r>
    <r>
      <rPr>
        <b/>
        <sz val="16"/>
        <color indexed="10"/>
        <rFont val="Arial Cyr"/>
        <family val="0"/>
      </rPr>
      <t>организаций исключающей группы</t>
    </r>
    <r>
      <rPr>
        <b/>
        <sz val="16"/>
        <rFont val="Arial Cyr"/>
        <family val="2"/>
      </rPr>
      <t>, поставка газа которым осуществляется с ГРС, находящихся на территории республики Башкортостан.</t>
    </r>
  </si>
  <si>
    <r>
      <t xml:space="preserve">Для </t>
    </r>
    <r>
      <rPr>
        <b/>
        <sz val="16"/>
        <color indexed="10"/>
        <rFont val="Arial Cyr"/>
        <family val="0"/>
      </rPr>
      <t>организаций исключающей группы</t>
    </r>
    <r>
      <rPr>
        <b/>
        <sz val="16"/>
        <rFont val="Arial Cyr"/>
        <family val="2"/>
      </rPr>
      <t>, поставка газа которым осуществляется с ГРС, находящихся на территории Челябинской области.</t>
    </r>
  </si>
  <si>
    <t>с 01 января 2024 года</t>
  </si>
  <si>
    <r>
      <t>Постановление Правительства Оренбургской области от 26.01.2023 N 1358-пп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"Об установлении специальной надбавки к тарифам на транспортировку газа  акционерным обществом «Газпром газораспределение Оренбург» для финансирования программы газификации жилищно-коммунального хозяйства, промышленных и иных организаций, расположенных на территории Оренбургской области"</t>
    </r>
  </si>
  <si>
    <t>с 01 июля 2024 года</t>
  </si>
  <si>
    <t>с 01июля 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</si>
</sst>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0.0000"/>
    <numFmt numFmtId="180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b/>
      <sz val="12"/>
      <color indexed="12"/>
      <name val="Arial Cyr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Arial Cyr"/>
      <family val="0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0" fillId="27" borderId="7" applyFill="0" applyBorder="0">
      <alignment horizontal="right"/>
      <protection/>
    </xf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4" fillId="33" borderId="7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_GRO.2008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="85" zoomScaleNormal="85" zoomScalePageLayoutView="0" workbookViewId="0" topLeftCell="A19">
      <selection activeCell="I38" activeCellId="1" sqref="I35 I38"/>
    </sheetView>
  </sheetViews>
  <sheetFormatPr defaultColWidth="9.00390625" defaultRowHeight="12.75"/>
  <cols>
    <col min="1" max="1" width="25.375" style="0" customWidth="1"/>
    <col min="2" max="2" width="17.75390625" style="0" customWidth="1"/>
    <col min="3" max="3" width="20.75390625" style="0" customWidth="1"/>
    <col min="4" max="8" width="17.75390625" style="0" customWidth="1"/>
    <col min="9" max="9" width="14.75390625" style="0" customWidth="1"/>
    <col min="10" max="10" width="14.125" style="0" customWidth="1"/>
    <col min="11" max="11" width="13.875" style="0" customWidth="1"/>
    <col min="12" max="12" width="14.625" style="0" customWidth="1"/>
    <col min="13" max="13" width="11.125" style="0" customWidth="1"/>
    <col min="14" max="16" width="10.625" style="0" customWidth="1"/>
    <col min="17" max="17" width="12.00390625" style="0" customWidth="1"/>
    <col min="18" max="18" width="10.25390625" style="0" bestFit="1" customWidth="1"/>
    <col min="19" max="22" width="10.25390625" style="0" customWidth="1"/>
    <col min="23" max="23" width="11.00390625" style="0" customWidth="1"/>
    <col min="24" max="24" width="10.25390625" style="0" bestFit="1" customWidth="1"/>
    <col min="25" max="28" width="10.25390625" style="0" customWidth="1"/>
    <col min="29" max="29" width="12.25390625" style="0" customWidth="1"/>
    <col min="30" max="30" width="10.25390625" style="0" bestFit="1" customWidth="1"/>
    <col min="31" max="34" width="10.25390625" style="0" customWidth="1"/>
    <col min="35" max="35" width="10.875" style="0" customWidth="1"/>
    <col min="36" max="36" width="10.25390625" style="0" bestFit="1" customWidth="1"/>
    <col min="37" max="40" width="10.25390625" style="0" customWidth="1"/>
    <col min="41" max="41" width="12.375" style="0" customWidth="1"/>
    <col min="42" max="42" width="10.25390625" style="0" customWidth="1"/>
    <col min="43" max="43" width="11.875" style="0" customWidth="1"/>
    <col min="44" max="44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32.25" customHeight="1">
      <c r="A4" s="52" t="s">
        <v>44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5" t="s">
        <v>49</v>
      </c>
      <c r="C6" s="55"/>
      <c r="D6" s="55"/>
      <c r="E6" s="55"/>
      <c r="F6" s="55"/>
      <c r="G6" s="55"/>
      <c r="H6" s="55"/>
      <c r="I6" s="55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6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14.2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4820</v>
      </c>
      <c r="C10" s="25">
        <v>4820</v>
      </c>
      <c r="D10" s="25">
        <v>4820</v>
      </c>
      <c r="E10" s="25">
        <v>4820</v>
      </c>
      <c r="F10" s="25">
        <v>4820</v>
      </c>
      <c r="G10" s="25">
        <v>4820</v>
      </c>
      <c r="H10" s="25">
        <v>4820</v>
      </c>
      <c r="I10" s="25">
        <v>4820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9" ht="30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5247.7</v>
      </c>
      <c r="C14" s="9">
        <f>SUM(C10:C13)</f>
        <v>5480.219999999999</v>
      </c>
      <c r="D14" s="9">
        <f aca="true" t="shared" si="0" ref="D14:I14">SUM(D10:D13)</f>
        <v>5534.219999999999</v>
      </c>
      <c r="E14" s="9">
        <f t="shared" si="0"/>
        <v>5751.509999999999</v>
      </c>
      <c r="F14" s="9">
        <f t="shared" si="0"/>
        <v>6053</v>
      </c>
      <c r="G14" s="9">
        <f t="shared" si="0"/>
        <v>6063.62</v>
      </c>
      <c r="H14" s="9">
        <f t="shared" si="0"/>
        <v>6080.75</v>
      </c>
      <c r="I14" s="9">
        <f t="shared" si="0"/>
        <v>6208.2699999999995</v>
      </c>
    </row>
    <row r="15" spans="1:9" ht="16.5" thickBot="1">
      <c r="A15" s="6" t="s">
        <v>15</v>
      </c>
      <c r="B15" s="10">
        <f aca="true" t="shared" si="1" ref="B15:I15">B14*1.2</f>
        <v>6297.24</v>
      </c>
      <c r="C15" s="10">
        <f t="shared" si="1"/>
        <v>6576.263999999999</v>
      </c>
      <c r="D15" s="10">
        <f t="shared" si="1"/>
        <v>6641.063999999999</v>
      </c>
      <c r="E15" s="10">
        <f t="shared" si="1"/>
        <v>6901.811999999999</v>
      </c>
      <c r="F15" s="10">
        <f t="shared" si="1"/>
        <v>7263.599999999999</v>
      </c>
      <c r="G15" s="10">
        <f t="shared" si="1"/>
        <v>7276.344</v>
      </c>
      <c r="H15" s="10">
        <f t="shared" si="1"/>
        <v>7296.9</v>
      </c>
      <c r="I15" s="10">
        <f t="shared" si="1"/>
        <v>7449.923999999999</v>
      </c>
    </row>
    <row r="16" spans="2:9" ht="12.75">
      <c r="B16" s="24"/>
      <c r="C16" s="24"/>
      <c r="D16" s="24"/>
      <c r="E16" s="24"/>
      <c r="F16" s="24"/>
      <c r="G16" s="24"/>
      <c r="H16" s="24"/>
      <c r="I16" s="24"/>
    </row>
    <row r="17" spans="1:9" ht="168.75" customHeight="1">
      <c r="A17" s="48" t="s">
        <v>37</v>
      </c>
      <c r="B17" s="48"/>
      <c r="C17" s="48"/>
      <c r="D17" s="48"/>
      <c r="E17" s="48"/>
      <c r="F17" s="48"/>
      <c r="G17" s="48"/>
      <c r="H17" s="48"/>
      <c r="I17" s="48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9" ht="15.75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15.75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15.75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7" spans="1:9" ht="20.25">
      <c r="A27" s="51" t="s">
        <v>16</v>
      </c>
      <c r="B27" s="51"/>
      <c r="C27" s="51"/>
      <c r="D27" s="51"/>
      <c r="E27" s="51"/>
      <c r="F27" s="51"/>
      <c r="G27" s="51"/>
      <c r="H27" s="51"/>
      <c r="I27" s="51"/>
    </row>
    <row r="28" spans="1:9" ht="20.25">
      <c r="A28" s="51" t="s">
        <v>18</v>
      </c>
      <c r="B28" s="51"/>
      <c r="C28" s="51"/>
      <c r="D28" s="51"/>
      <c r="E28" s="51"/>
      <c r="F28" s="51"/>
      <c r="G28" s="51"/>
      <c r="H28" s="51"/>
      <c r="I28" s="51"/>
    </row>
    <row r="29" spans="1:9" ht="20.25">
      <c r="A29" s="52" t="s">
        <v>44</v>
      </c>
      <c r="B29" s="52"/>
      <c r="C29" s="52"/>
      <c r="D29" s="52"/>
      <c r="E29" s="52"/>
      <c r="F29" s="52"/>
      <c r="G29" s="52"/>
      <c r="H29" s="52"/>
      <c r="I29" s="52"/>
    </row>
    <row r="30" ht="15" thickBot="1">
      <c r="I30" s="14" t="s">
        <v>20</v>
      </c>
    </row>
    <row r="31" spans="1:9" ht="15.75">
      <c r="A31" s="53" t="s">
        <v>0</v>
      </c>
      <c r="B31" s="55" t="s">
        <v>51</v>
      </c>
      <c r="C31" s="55"/>
      <c r="D31" s="55"/>
      <c r="E31" s="55"/>
      <c r="F31" s="55"/>
      <c r="G31" s="55"/>
      <c r="H31" s="55"/>
      <c r="I31" s="55"/>
    </row>
    <row r="32" spans="1:9" ht="14.25">
      <c r="A32" s="54"/>
      <c r="B32" s="56" t="s">
        <v>19</v>
      </c>
      <c r="C32" s="56"/>
      <c r="D32" s="56"/>
      <c r="E32" s="56"/>
      <c r="F32" s="56"/>
      <c r="G32" s="56"/>
      <c r="H32" s="56"/>
      <c r="I32" s="56"/>
    </row>
    <row r="33" spans="1:9" ht="15">
      <c r="A33" s="54"/>
      <c r="B33" s="21" t="s">
        <v>30</v>
      </c>
      <c r="C33" s="4" t="s">
        <v>1</v>
      </c>
      <c r="D33" s="4" t="s">
        <v>2</v>
      </c>
      <c r="E33" s="4" t="s">
        <v>3</v>
      </c>
      <c r="F33" s="15" t="s">
        <v>4</v>
      </c>
      <c r="G33" s="15" t="s">
        <v>5</v>
      </c>
      <c r="H33" s="4" t="s">
        <v>6</v>
      </c>
      <c r="I33" s="13" t="s">
        <v>7</v>
      </c>
    </row>
    <row r="34" spans="1:9" ht="14.25">
      <c r="A34" s="54"/>
      <c r="B34" s="22" t="s">
        <v>31</v>
      </c>
      <c r="C34" s="1" t="s">
        <v>32</v>
      </c>
      <c r="D34" s="2" t="s">
        <v>8</v>
      </c>
      <c r="E34" s="2" t="s">
        <v>12</v>
      </c>
      <c r="F34" s="1" t="s">
        <v>9</v>
      </c>
      <c r="G34" s="2" t="s">
        <v>10</v>
      </c>
      <c r="H34" s="1" t="s">
        <v>17</v>
      </c>
      <c r="I34" s="3" t="s">
        <v>11</v>
      </c>
    </row>
    <row r="35" spans="1:9" ht="15">
      <c r="A35" s="5" t="s">
        <v>13</v>
      </c>
      <c r="B35" s="25">
        <v>5360</v>
      </c>
      <c r="C35" s="25">
        <v>5360</v>
      </c>
      <c r="D35" s="25">
        <v>5360</v>
      </c>
      <c r="E35" s="25">
        <v>5360</v>
      </c>
      <c r="F35" s="25">
        <v>5360</v>
      </c>
      <c r="G35" s="25">
        <v>5360</v>
      </c>
      <c r="H35" s="25">
        <v>5360</v>
      </c>
      <c r="I35" s="25">
        <v>5360</v>
      </c>
    </row>
    <row r="36" spans="1:9" ht="30">
      <c r="A36" s="5" t="s">
        <v>21</v>
      </c>
      <c r="B36" s="25">
        <v>166.51</v>
      </c>
      <c r="C36" s="25">
        <v>445.1</v>
      </c>
      <c r="D36" s="25">
        <v>503.27</v>
      </c>
      <c r="E36" s="25">
        <v>735.1</v>
      </c>
      <c r="F36" s="25">
        <v>973.08</v>
      </c>
      <c r="G36" s="25">
        <v>982.09</v>
      </c>
      <c r="H36" s="25">
        <v>998.26</v>
      </c>
      <c r="I36" s="26">
        <v>1137.65</v>
      </c>
    </row>
    <row r="37" spans="1:9" ht="30">
      <c r="A37" s="5" t="s">
        <v>23</v>
      </c>
      <c r="B37" s="25">
        <v>62.49</v>
      </c>
      <c r="C37" s="25">
        <v>62.49</v>
      </c>
      <c r="D37" s="25">
        <v>62.49</v>
      </c>
      <c r="E37" s="25">
        <v>62.49</v>
      </c>
      <c r="F37" s="25">
        <v>62.49</v>
      </c>
      <c r="G37" s="25">
        <v>62.49</v>
      </c>
      <c r="H37" s="25">
        <v>62.49</v>
      </c>
      <c r="I37" s="25">
        <v>62.49</v>
      </c>
    </row>
    <row r="38" spans="1:9" ht="15">
      <c r="A38" s="5" t="s">
        <v>22</v>
      </c>
      <c r="B38" s="25">
        <v>198.7</v>
      </c>
      <c r="C38" s="25">
        <v>198.7</v>
      </c>
      <c r="D38" s="25">
        <v>200.57</v>
      </c>
      <c r="E38" s="25">
        <v>210.03</v>
      </c>
      <c r="F38" s="25">
        <v>298.17</v>
      </c>
      <c r="G38" s="25">
        <v>300.72</v>
      </c>
      <c r="H38" s="25">
        <v>303.35</v>
      </c>
      <c r="I38" s="26">
        <v>305.91</v>
      </c>
    </row>
    <row r="39" spans="1:9" ht="15.75">
      <c r="A39" s="5" t="s">
        <v>14</v>
      </c>
      <c r="B39" s="9">
        <f>SUM(B35:B38)</f>
        <v>5787.7</v>
      </c>
      <c r="C39" s="9">
        <f>SUM(C35:C38)</f>
        <v>6066.29</v>
      </c>
      <c r="D39" s="9">
        <f aca="true" t="shared" si="2" ref="D39:I39">SUM(D35:D38)</f>
        <v>6126.33</v>
      </c>
      <c r="E39" s="9">
        <f t="shared" si="2"/>
        <v>6367.62</v>
      </c>
      <c r="F39" s="9">
        <f t="shared" si="2"/>
        <v>6693.74</v>
      </c>
      <c r="G39" s="9">
        <f t="shared" si="2"/>
        <v>6705.3</v>
      </c>
      <c r="H39" s="9">
        <f t="shared" si="2"/>
        <v>6724.1</v>
      </c>
      <c r="I39" s="9">
        <f t="shared" si="2"/>
        <v>6866.049999999999</v>
      </c>
    </row>
    <row r="40" spans="1:9" ht="16.5" thickBot="1">
      <c r="A40" s="6" t="s">
        <v>15</v>
      </c>
      <c r="B40" s="10">
        <f aca="true" t="shared" si="3" ref="B40:I40">B39*1.2</f>
        <v>6945.24</v>
      </c>
      <c r="C40" s="10">
        <f t="shared" si="3"/>
        <v>7279.548</v>
      </c>
      <c r="D40" s="10">
        <f t="shared" si="3"/>
        <v>7351.596</v>
      </c>
      <c r="E40" s="10">
        <f t="shared" si="3"/>
        <v>7641.143999999999</v>
      </c>
      <c r="F40" s="10">
        <f t="shared" si="3"/>
        <v>8032.487999999999</v>
      </c>
      <c r="G40" s="10">
        <f t="shared" si="3"/>
        <v>8046.36</v>
      </c>
      <c r="H40" s="10">
        <f t="shared" si="3"/>
        <v>8068.92</v>
      </c>
      <c r="I40" s="10">
        <f t="shared" si="3"/>
        <v>8239.259999999998</v>
      </c>
    </row>
    <row r="41" spans="2:9" ht="12.75">
      <c r="B41" s="24"/>
      <c r="C41" s="24"/>
      <c r="D41" s="24"/>
      <c r="E41" s="24"/>
      <c r="F41" s="24"/>
      <c r="G41" s="24"/>
      <c r="H41" s="24"/>
      <c r="I41" s="24"/>
    </row>
    <row r="42" spans="1:9" ht="15.75">
      <c r="A42" s="48" t="s">
        <v>37</v>
      </c>
      <c r="B42" s="48"/>
      <c r="C42" s="48"/>
      <c r="D42" s="48"/>
      <c r="E42" s="48"/>
      <c r="F42" s="48"/>
      <c r="G42" s="48"/>
      <c r="H42" s="48"/>
      <c r="I42" s="4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9" ht="15.75">
      <c r="A44" s="49" t="s">
        <v>33</v>
      </c>
      <c r="B44" s="49"/>
      <c r="C44" s="49"/>
      <c r="D44" s="49"/>
      <c r="E44" s="49"/>
      <c r="F44" s="49"/>
      <c r="G44" s="49"/>
      <c r="H44" s="49"/>
      <c r="I44" s="49"/>
    </row>
    <row r="45" spans="1:9" ht="15.75">
      <c r="A45" s="16"/>
      <c r="B45" s="16"/>
      <c r="C45" s="16"/>
      <c r="D45" s="16"/>
      <c r="E45" s="16"/>
      <c r="F45" s="16"/>
      <c r="G45" s="16"/>
      <c r="H45" s="16"/>
      <c r="I45" s="23"/>
    </row>
    <row r="46" spans="1:9" ht="15.75">
      <c r="A46" s="50" t="s">
        <v>50</v>
      </c>
      <c r="B46" s="50"/>
      <c r="C46" s="50"/>
      <c r="D46" s="50"/>
      <c r="E46" s="50"/>
      <c r="F46" s="50"/>
      <c r="G46" s="50"/>
      <c r="H46" s="50"/>
      <c r="I46" s="50"/>
    </row>
    <row r="47" spans="1:9" ht="15.75">
      <c r="A47" s="7"/>
      <c r="B47" s="7"/>
      <c r="C47" s="7"/>
      <c r="D47" s="7"/>
      <c r="E47" s="7"/>
      <c r="F47" s="7"/>
      <c r="G47" s="7"/>
      <c r="H47" s="7"/>
      <c r="I47" s="23"/>
    </row>
    <row r="48" spans="1:9" ht="15.75">
      <c r="A48" s="50" t="s">
        <v>34</v>
      </c>
      <c r="B48" s="50"/>
      <c r="C48" s="50"/>
      <c r="D48" s="50"/>
      <c r="E48" s="50"/>
      <c r="F48" s="50"/>
      <c r="G48" s="50"/>
      <c r="H48" s="50"/>
      <c r="I48" s="50"/>
    </row>
  </sheetData>
  <sheetProtection/>
  <mergeCells count="20">
    <mergeCell ref="A42:I42"/>
    <mergeCell ref="A44:I44"/>
    <mergeCell ref="A46:I46"/>
    <mergeCell ref="A48:I48"/>
    <mergeCell ref="A27:I27"/>
    <mergeCell ref="A28:I28"/>
    <mergeCell ref="A29:I29"/>
    <mergeCell ref="A31:A34"/>
    <mergeCell ref="B31:I31"/>
    <mergeCell ref="B32:I32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.8267716535433072" right="0" top="0.5118110236220472" bottom="0.2362204724409449" header="0.31496062992125984" footer="0.15748031496062992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80" zoomScaleNormal="80" zoomScalePageLayoutView="0" workbookViewId="0" topLeftCell="A1">
      <selection activeCell="K37" sqref="K37"/>
    </sheetView>
  </sheetViews>
  <sheetFormatPr defaultColWidth="9.00390625" defaultRowHeight="12.75"/>
  <cols>
    <col min="1" max="1" width="26.25390625" style="0" customWidth="1"/>
    <col min="2" max="2" width="13.875" style="0" customWidth="1"/>
    <col min="3" max="3" width="15.75390625" style="0" customWidth="1"/>
    <col min="4" max="4" width="13.75390625" style="0" customWidth="1"/>
    <col min="5" max="5" width="12.625" style="0" customWidth="1"/>
    <col min="6" max="6" width="12.875" style="0" customWidth="1"/>
    <col min="7" max="7" width="14.875" style="0" customWidth="1"/>
    <col min="8" max="8" width="12.75390625" style="0" customWidth="1"/>
    <col min="9" max="9" width="13.625" style="0" bestFit="1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1" spans="1:9" ht="20.2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20.25">
      <c r="A2" s="51" t="s">
        <v>18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40</v>
      </c>
      <c r="B3" s="51"/>
      <c r="C3" s="51"/>
      <c r="D3" s="51"/>
      <c r="E3" s="51"/>
      <c r="F3" s="51"/>
      <c r="G3" s="51"/>
      <c r="H3" s="51"/>
      <c r="I3" s="51"/>
    </row>
    <row r="4" ht="15" thickBot="1">
      <c r="I4" s="14" t="s">
        <v>20</v>
      </c>
    </row>
    <row r="5" spans="1:9" ht="15.75">
      <c r="A5" s="53" t="s">
        <v>0</v>
      </c>
      <c r="B5" s="55" t="s">
        <v>49</v>
      </c>
      <c r="C5" s="55"/>
      <c r="D5" s="55"/>
      <c r="E5" s="55"/>
      <c r="F5" s="55"/>
      <c r="G5" s="55"/>
      <c r="H5" s="55"/>
      <c r="I5" s="55"/>
    </row>
    <row r="6" spans="1:9" ht="14.25">
      <c r="A6" s="54"/>
      <c r="B6" s="56" t="s">
        <v>41</v>
      </c>
      <c r="C6" s="56"/>
      <c r="D6" s="56"/>
      <c r="E6" s="56"/>
      <c r="F6" s="56"/>
      <c r="G6" s="56"/>
      <c r="H6" s="56"/>
      <c r="I6" s="56"/>
    </row>
    <row r="7" spans="1:11" ht="15">
      <c r="A7" s="54"/>
      <c r="B7" s="21" t="s">
        <v>30</v>
      </c>
      <c r="C7" s="4" t="s">
        <v>1</v>
      </c>
      <c r="D7" s="4" t="s">
        <v>2</v>
      </c>
      <c r="E7" s="4" t="s">
        <v>3</v>
      </c>
      <c r="F7" s="15" t="s">
        <v>4</v>
      </c>
      <c r="G7" s="15" t="s">
        <v>5</v>
      </c>
      <c r="H7" s="4" t="s">
        <v>6</v>
      </c>
      <c r="I7" s="13" t="s">
        <v>7</v>
      </c>
      <c r="K7" s="31"/>
    </row>
    <row r="8" spans="1:9" ht="28.5">
      <c r="A8" s="54"/>
      <c r="B8" s="22" t="s">
        <v>31</v>
      </c>
      <c r="C8" s="1" t="s">
        <v>32</v>
      </c>
      <c r="D8" s="2" t="s">
        <v>8</v>
      </c>
      <c r="E8" s="2" t="s">
        <v>12</v>
      </c>
      <c r="F8" s="1" t="s">
        <v>9</v>
      </c>
      <c r="G8" s="2" t="s">
        <v>10</v>
      </c>
      <c r="H8" s="1" t="s">
        <v>17</v>
      </c>
      <c r="I8" s="3" t="s">
        <v>11</v>
      </c>
    </row>
    <row r="9" spans="1:9" ht="15">
      <c r="A9" s="5" t="s">
        <v>13</v>
      </c>
      <c r="B9" s="29">
        <v>5125.91</v>
      </c>
      <c r="C9" s="29">
        <v>5125.91</v>
      </c>
      <c r="D9" s="29">
        <v>5125.91</v>
      </c>
      <c r="E9" s="29">
        <v>5125.91</v>
      </c>
      <c r="F9" s="29">
        <v>5125.91</v>
      </c>
      <c r="G9" s="29">
        <v>5125.91</v>
      </c>
      <c r="H9" s="29">
        <v>5125.91</v>
      </c>
      <c r="I9" s="29">
        <v>5125.91</v>
      </c>
    </row>
    <row r="10" spans="1:9" ht="30">
      <c r="A10" s="5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15">
      <c r="A11" s="5" t="s">
        <v>23</v>
      </c>
      <c r="B11" s="30">
        <v>62.49</v>
      </c>
      <c r="C11" s="30">
        <v>62.49</v>
      </c>
      <c r="D11" s="30">
        <v>62.49</v>
      </c>
      <c r="E11" s="30">
        <v>62.49</v>
      </c>
      <c r="F11" s="30">
        <v>62.49</v>
      </c>
      <c r="G11" s="30">
        <v>62.49</v>
      </c>
      <c r="H11" s="30">
        <v>62.49</v>
      </c>
      <c r="I11" s="30">
        <v>62.49</v>
      </c>
    </row>
    <row r="12" spans="1:9" ht="15.75">
      <c r="A12" s="5" t="s">
        <v>14</v>
      </c>
      <c r="B12" s="9">
        <f>SUM(B9:B11)</f>
        <v>5354.91</v>
      </c>
      <c r="C12" s="9">
        <f>SUM(C9:C11)</f>
        <v>5587.429999999999</v>
      </c>
      <c r="D12" s="9">
        <f aca="true" t="shared" si="0" ref="D12:I12">SUM(D9:D11)</f>
        <v>5639.5599999999995</v>
      </c>
      <c r="E12" s="9">
        <f t="shared" si="0"/>
        <v>5847.389999999999</v>
      </c>
      <c r="F12" s="9">
        <f t="shared" si="0"/>
        <v>6060.74</v>
      </c>
      <c r="G12" s="9">
        <f t="shared" si="0"/>
        <v>6068.8099999999995</v>
      </c>
      <c r="H12" s="9">
        <f t="shared" si="0"/>
        <v>6083.3099999999995</v>
      </c>
      <c r="I12" s="9">
        <f t="shared" si="0"/>
        <v>6208.2699999999995</v>
      </c>
    </row>
    <row r="13" spans="1:9" ht="16.5" thickBot="1">
      <c r="A13" s="6" t="s">
        <v>15</v>
      </c>
      <c r="B13" s="10">
        <f>B12*1.2</f>
        <v>6425.892</v>
      </c>
      <c r="C13" s="10">
        <f>C12*1.2</f>
        <v>6704.915999999999</v>
      </c>
      <c r="D13" s="10">
        <f aca="true" t="shared" si="1" ref="D13:I13">D12*1.2</f>
        <v>6767.471999999999</v>
      </c>
      <c r="E13" s="10">
        <f t="shared" si="1"/>
        <v>7016.8679999999995</v>
      </c>
      <c r="F13" s="10">
        <f t="shared" si="1"/>
        <v>7272.888</v>
      </c>
      <c r="G13" s="10">
        <f t="shared" si="1"/>
        <v>7282.571999999999</v>
      </c>
      <c r="H13" s="10">
        <f t="shared" si="1"/>
        <v>7299.971999999999</v>
      </c>
      <c r="I13" s="10">
        <f t="shared" si="1"/>
        <v>7449.923999999999</v>
      </c>
    </row>
    <row r="16" spans="1:9" ht="48.75" customHeight="1">
      <c r="A16" s="50" t="s">
        <v>42</v>
      </c>
      <c r="B16" s="50"/>
      <c r="C16" s="50"/>
      <c r="D16" s="50"/>
      <c r="E16" s="50"/>
      <c r="F16" s="50"/>
      <c r="G16" s="50"/>
      <c r="H16" s="50"/>
      <c r="I16" s="50"/>
    </row>
    <row r="17" spans="1:9" ht="15.75">
      <c r="A17" s="7"/>
      <c r="B17" s="7"/>
      <c r="C17" s="7"/>
      <c r="D17" s="7"/>
      <c r="E17" s="7"/>
      <c r="F17" s="7"/>
      <c r="G17" s="7"/>
      <c r="H17" s="7"/>
      <c r="I17" s="23"/>
    </row>
    <row r="18" spans="1:9" ht="15.75" customHeight="1">
      <c r="A18" s="50" t="s">
        <v>50</v>
      </c>
      <c r="B18" s="50"/>
      <c r="C18" s="50"/>
      <c r="D18" s="50"/>
      <c r="E18" s="50"/>
      <c r="F18" s="50"/>
      <c r="G18" s="50"/>
      <c r="H18" s="50"/>
      <c r="I18" s="50"/>
    </row>
    <row r="23" spans="1:9" ht="20.25">
      <c r="A23" s="51" t="s">
        <v>16</v>
      </c>
      <c r="B23" s="51"/>
      <c r="C23" s="51"/>
      <c r="D23" s="51"/>
      <c r="E23" s="51"/>
      <c r="F23" s="51"/>
      <c r="G23" s="51"/>
      <c r="H23" s="51"/>
      <c r="I23" s="51"/>
    </row>
    <row r="24" spans="1:9" ht="20.25">
      <c r="A24" s="51" t="s">
        <v>18</v>
      </c>
      <c r="B24" s="51"/>
      <c r="C24" s="51"/>
      <c r="D24" s="51"/>
      <c r="E24" s="51"/>
      <c r="F24" s="51"/>
      <c r="G24" s="51"/>
      <c r="H24" s="51"/>
      <c r="I24" s="51"/>
    </row>
    <row r="25" spans="1:9" ht="20.25">
      <c r="A25" s="51" t="s">
        <v>40</v>
      </c>
      <c r="B25" s="51"/>
      <c r="C25" s="51"/>
      <c r="D25" s="51"/>
      <c r="E25" s="51"/>
      <c r="F25" s="51"/>
      <c r="G25" s="51"/>
      <c r="H25" s="51"/>
      <c r="I25" s="51"/>
    </row>
    <row r="26" ht="15" thickBot="1">
      <c r="I26" s="14" t="s">
        <v>20</v>
      </c>
    </row>
    <row r="27" spans="1:9" ht="15.75">
      <c r="A27" s="53" t="s">
        <v>0</v>
      </c>
      <c r="B27" s="55" t="s">
        <v>51</v>
      </c>
      <c r="C27" s="55"/>
      <c r="D27" s="55"/>
      <c r="E27" s="55"/>
      <c r="F27" s="55"/>
      <c r="G27" s="55"/>
      <c r="H27" s="55"/>
      <c r="I27" s="55"/>
    </row>
    <row r="28" spans="1:9" ht="14.25">
      <c r="A28" s="54"/>
      <c r="B28" s="56" t="s">
        <v>41</v>
      </c>
      <c r="C28" s="56"/>
      <c r="D28" s="56"/>
      <c r="E28" s="56"/>
      <c r="F28" s="56"/>
      <c r="G28" s="56"/>
      <c r="H28" s="56"/>
      <c r="I28" s="56"/>
    </row>
    <row r="29" spans="1:9" ht="15">
      <c r="A29" s="54"/>
      <c r="B29" s="21" t="s">
        <v>30</v>
      </c>
      <c r="C29" s="4" t="s">
        <v>1</v>
      </c>
      <c r="D29" s="4" t="s">
        <v>2</v>
      </c>
      <c r="E29" s="4" t="s">
        <v>3</v>
      </c>
      <c r="F29" s="15" t="s">
        <v>4</v>
      </c>
      <c r="G29" s="15" t="s">
        <v>5</v>
      </c>
      <c r="H29" s="4" t="s">
        <v>6</v>
      </c>
      <c r="I29" s="13" t="s">
        <v>7</v>
      </c>
    </row>
    <row r="30" spans="1:9" ht="28.5">
      <c r="A30" s="54"/>
      <c r="B30" s="22" t="s">
        <v>31</v>
      </c>
      <c r="C30" s="1" t="s">
        <v>32</v>
      </c>
      <c r="D30" s="2" t="s">
        <v>8</v>
      </c>
      <c r="E30" s="2" t="s">
        <v>12</v>
      </c>
      <c r="F30" s="1" t="s">
        <v>9</v>
      </c>
      <c r="G30" s="2" t="s">
        <v>10</v>
      </c>
      <c r="H30" s="1" t="s">
        <v>17</v>
      </c>
      <c r="I30" s="3" t="s">
        <v>11</v>
      </c>
    </row>
    <row r="31" spans="1:9" ht="15">
      <c r="A31" s="5" t="s">
        <v>13</v>
      </c>
      <c r="B31" s="29">
        <v>5665.91</v>
      </c>
      <c r="C31" s="29">
        <v>5665.91</v>
      </c>
      <c r="D31" s="29">
        <v>5665.91</v>
      </c>
      <c r="E31" s="29">
        <v>5665.91</v>
      </c>
      <c r="F31" s="29">
        <v>5665.91</v>
      </c>
      <c r="G31" s="29">
        <v>5665.91</v>
      </c>
      <c r="H31" s="29">
        <v>5665.91</v>
      </c>
      <c r="I31" s="29">
        <v>5665.91</v>
      </c>
    </row>
    <row r="32" spans="1:9" ht="30">
      <c r="A32" s="5" t="s">
        <v>21</v>
      </c>
      <c r="B32" s="25">
        <v>166.51</v>
      </c>
      <c r="C32" s="25">
        <v>445.1</v>
      </c>
      <c r="D32" s="25">
        <v>503.27</v>
      </c>
      <c r="E32" s="25">
        <v>735.1</v>
      </c>
      <c r="F32" s="25">
        <v>973.08</v>
      </c>
      <c r="G32" s="25">
        <v>982.09</v>
      </c>
      <c r="H32" s="25">
        <v>998.26</v>
      </c>
      <c r="I32" s="26">
        <v>1137.65</v>
      </c>
    </row>
    <row r="33" spans="1:9" ht="30">
      <c r="A33" s="5" t="s">
        <v>23</v>
      </c>
      <c r="B33" s="30">
        <v>62.49</v>
      </c>
      <c r="C33" s="30">
        <v>62.49</v>
      </c>
      <c r="D33" s="30">
        <v>62.49</v>
      </c>
      <c r="E33" s="30">
        <v>62.49</v>
      </c>
      <c r="F33" s="30">
        <v>62.49</v>
      </c>
      <c r="G33" s="30">
        <v>62.49</v>
      </c>
      <c r="H33" s="30">
        <v>62.49</v>
      </c>
      <c r="I33" s="30">
        <v>62.49</v>
      </c>
    </row>
    <row r="34" spans="1:9" ht="15.75">
      <c r="A34" s="5" t="s">
        <v>14</v>
      </c>
      <c r="B34" s="9">
        <f>SUM(B31:B33)</f>
        <v>5894.91</v>
      </c>
      <c r="C34" s="9">
        <f>SUM(C31:C33)</f>
        <v>6173.5</v>
      </c>
      <c r="D34" s="9">
        <f aca="true" t="shared" si="2" ref="D34:I34">SUM(D31:D33)</f>
        <v>6231.67</v>
      </c>
      <c r="E34" s="9">
        <f t="shared" si="2"/>
        <v>6463.5</v>
      </c>
      <c r="F34" s="9">
        <f t="shared" si="2"/>
        <v>6701.48</v>
      </c>
      <c r="G34" s="9">
        <f t="shared" si="2"/>
        <v>6710.49</v>
      </c>
      <c r="H34" s="9">
        <f t="shared" si="2"/>
        <v>6726.66</v>
      </c>
      <c r="I34" s="9">
        <f t="shared" si="2"/>
        <v>6866.049999999999</v>
      </c>
    </row>
    <row r="35" spans="1:9" ht="16.5" thickBot="1">
      <c r="A35" s="6" t="s">
        <v>15</v>
      </c>
      <c r="B35" s="10">
        <f>B34*1.2</f>
        <v>7073.892</v>
      </c>
      <c r="C35" s="10">
        <f>C34*1.2</f>
        <v>7408.2</v>
      </c>
      <c r="D35" s="10">
        <f aca="true" t="shared" si="3" ref="D35:I35">D34*1.2</f>
        <v>7478.004</v>
      </c>
      <c r="E35" s="10">
        <f t="shared" si="3"/>
        <v>7756.2</v>
      </c>
      <c r="F35" s="10">
        <f t="shared" si="3"/>
        <v>8041.775999999999</v>
      </c>
      <c r="G35" s="10">
        <f t="shared" si="3"/>
        <v>8052.588</v>
      </c>
      <c r="H35" s="10">
        <f t="shared" si="3"/>
        <v>8071.991999999999</v>
      </c>
      <c r="I35" s="10">
        <f t="shared" si="3"/>
        <v>8239.259999999998</v>
      </c>
    </row>
    <row r="38" spans="1:9" ht="15.75">
      <c r="A38" s="50" t="s">
        <v>42</v>
      </c>
      <c r="B38" s="50"/>
      <c r="C38" s="50"/>
      <c r="D38" s="50"/>
      <c r="E38" s="50"/>
      <c r="F38" s="50"/>
      <c r="G38" s="50"/>
      <c r="H38" s="50"/>
      <c r="I38" s="50"/>
    </row>
    <row r="39" spans="1:9" ht="15.75">
      <c r="A39" s="7"/>
      <c r="B39" s="7"/>
      <c r="C39" s="7"/>
      <c r="D39" s="7"/>
      <c r="E39" s="7"/>
      <c r="F39" s="7"/>
      <c r="G39" s="7"/>
      <c r="H39" s="7"/>
      <c r="I39" s="23"/>
    </row>
    <row r="40" spans="1:9" ht="53.25" customHeight="1">
      <c r="A40" s="50" t="s">
        <v>50</v>
      </c>
      <c r="B40" s="50"/>
      <c r="C40" s="50"/>
      <c r="D40" s="50"/>
      <c r="E40" s="50"/>
      <c r="F40" s="50"/>
      <c r="G40" s="50"/>
      <c r="H40" s="50"/>
      <c r="I40" s="50"/>
    </row>
  </sheetData>
  <sheetProtection/>
  <mergeCells count="16">
    <mergeCell ref="A38:I38"/>
    <mergeCell ref="A40:I40"/>
    <mergeCell ref="A23:I23"/>
    <mergeCell ref="A24:I24"/>
    <mergeCell ref="A25:I25"/>
    <mergeCell ref="A27:A30"/>
    <mergeCell ref="B27:I27"/>
    <mergeCell ref="B28:I28"/>
    <mergeCell ref="A16:I16"/>
    <mergeCell ref="A18:I18"/>
    <mergeCell ref="A1:I1"/>
    <mergeCell ref="A2:I2"/>
    <mergeCell ref="A3:I3"/>
    <mergeCell ref="A5:A8"/>
    <mergeCell ref="B5:I5"/>
    <mergeCell ref="B6:I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zoomScalePageLayoutView="0" workbookViewId="0" topLeftCell="A13">
      <selection activeCell="K35" sqref="K35"/>
    </sheetView>
  </sheetViews>
  <sheetFormatPr defaultColWidth="9.00390625" defaultRowHeight="12.75"/>
  <cols>
    <col min="1" max="1" width="23.875" style="0" customWidth="1"/>
    <col min="2" max="2" width="12.875" style="0" customWidth="1"/>
    <col min="3" max="4" width="14.25390625" style="0" customWidth="1"/>
    <col min="5" max="5" width="14.00390625" style="0" customWidth="1"/>
    <col min="6" max="6" width="12.75390625" style="0" customWidth="1"/>
    <col min="7" max="7" width="17.25390625" style="0" customWidth="1"/>
    <col min="8" max="8" width="14.625" style="0" customWidth="1"/>
    <col min="9" max="9" width="13.625" style="0" bestFit="1" customWidth="1"/>
    <col min="10" max="10" width="10.125" style="0" bestFit="1" customWidth="1"/>
    <col min="11" max="11" width="13.25390625" style="0" customWidth="1"/>
    <col min="12" max="12" width="13.625" style="0" customWidth="1"/>
  </cols>
  <sheetData>
    <row r="1" spans="1:9" ht="20.2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20.25">
      <c r="A2" s="51" t="s">
        <v>18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43</v>
      </c>
      <c r="B3" s="51"/>
      <c r="C3" s="51"/>
      <c r="D3" s="51"/>
      <c r="E3" s="51"/>
      <c r="F3" s="51"/>
      <c r="G3" s="51"/>
      <c r="H3" s="51"/>
      <c r="I3" s="51"/>
    </row>
    <row r="4" ht="15" thickBot="1">
      <c r="I4" s="14" t="s">
        <v>20</v>
      </c>
    </row>
    <row r="5" spans="1:9" ht="15.75">
      <c r="A5" s="61" t="s">
        <v>0</v>
      </c>
      <c r="B5" s="64" t="s">
        <v>49</v>
      </c>
      <c r="C5" s="64"/>
      <c r="D5" s="64"/>
      <c r="E5" s="64"/>
      <c r="F5" s="64"/>
      <c r="G5" s="64"/>
      <c r="H5" s="64"/>
      <c r="I5" s="65"/>
    </row>
    <row r="6" spans="1:9" ht="15">
      <c r="A6" s="62"/>
      <c r="B6" s="66" t="s">
        <v>41</v>
      </c>
      <c r="C6" s="66"/>
      <c r="D6" s="66"/>
      <c r="E6" s="66"/>
      <c r="F6" s="66"/>
      <c r="G6" s="66"/>
      <c r="H6" s="66"/>
      <c r="I6" s="67"/>
    </row>
    <row r="7" spans="1:11" ht="15.75">
      <c r="A7" s="62"/>
      <c r="B7" s="21" t="s">
        <v>30</v>
      </c>
      <c r="C7" s="4" t="s">
        <v>1</v>
      </c>
      <c r="D7" s="33" t="s">
        <v>2</v>
      </c>
      <c r="E7" s="33" t="s">
        <v>3</v>
      </c>
      <c r="F7" s="34" t="s">
        <v>4</v>
      </c>
      <c r="G7" s="34" t="s">
        <v>5</v>
      </c>
      <c r="H7" s="33" t="s">
        <v>6</v>
      </c>
      <c r="I7" s="35" t="s">
        <v>7</v>
      </c>
      <c r="K7" s="47"/>
    </row>
    <row r="8" spans="1:9" ht="30">
      <c r="A8" s="63"/>
      <c r="B8" s="22" t="s">
        <v>31</v>
      </c>
      <c r="C8" s="1" t="s">
        <v>32</v>
      </c>
      <c r="D8" s="36" t="s">
        <v>8</v>
      </c>
      <c r="E8" s="36" t="s">
        <v>12</v>
      </c>
      <c r="F8" s="32" t="s">
        <v>9</v>
      </c>
      <c r="G8" s="36" t="s">
        <v>10</v>
      </c>
      <c r="H8" s="32" t="s">
        <v>17</v>
      </c>
      <c r="I8" s="37" t="s">
        <v>11</v>
      </c>
    </row>
    <row r="9" spans="1:9" ht="15">
      <c r="A9" s="38" t="s">
        <v>13</v>
      </c>
      <c r="B9" s="39">
        <v>5120.72</v>
      </c>
      <c r="C9" s="39">
        <v>5120.72</v>
      </c>
      <c r="D9" s="39">
        <v>5120.72</v>
      </c>
      <c r="E9" s="39">
        <v>5120.72</v>
      </c>
      <c r="F9" s="39">
        <v>5120.72</v>
      </c>
      <c r="G9" s="39">
        <v>5120.72</v>
      </c>
      <c r="H9" s="39">
        <v>5120.72</v>
      </c>
      <c r="I9" s="39">
        <v>5120.72</v>
      </c>
    </row>
    <row r="10" spans="1:9" ht="30">
      <c r="A10" s="38" t="s">
        <v>21</v>
      </c>
      <c r="B10" s="25">
        <v>166.51</v>
      </c>
      <c r="C10" s="25">
        <v>399.03</v>
      </c>
      <c r="D10" s="25">
        <v>451.16</v>
      </c>
      <c r="E10" s="25">
        <v>658.99</v>
      </c>
      <c r="F10" s="25">
        <v>872.34</v>
      </c>
      <c r="G10" s="25">
        <v>880.41</v>
      </c>
      <c r="H10" s="25">
        <v>894.91</v>
      </c>
      <c r="I10" s="26">
        <v>1019.87</v>
      </c>
    </row>
    <row r="11" spans="1:9" ht="30">
      <c r="A11" s="38" t="s">
        <v>23</v>
      </c>
      <c r="B11" s="30">
        <v>62.49</v>
      </c>
      <c r="C11" s="30">
        <v>62.49</v>
      </c>
      <c r="D11" s="30">
        <v>62.49</v>
      </c>
      <c r="E11" s="30">
        <v>62.49</v>
      </c>
      <c r="F11" s="30">
        <v>62.49</v>
      </c>
      <c r="G11" s="30">
        <v>62.49</v>
      </c>
      <c r="H11" s="30">
        <v>62.49</v>
      </c>
      <c r="I11" s="30">
        <v>62.49</v>
      </c>
    </row>
    <row r="12" spans="1:9" ht="15.75">
      <c r="A12" s="38" t="s">
        <v>14</v>
      </c>
      <c r="B12" s="40">
        <f>SUM(B9:B11)</f>
        <v>5349.72</v>
      </c>
      <c r="C12" s="40">
        <f>SUM(C9:C11)</f>
        <v>5582.24</v>
      </c>
      <c r="D12" s="40">
        <f aca="true" t="shared" si="0" ref="D12:I12">SUM(D9:D11)</f>
        <v>5634.37</v>
      </c>
      <c r="E12" s="40">
        <f t="shared" si="0"/>
        <v>5842.2</v>
      </c>
      <c r="F12" s="40">
        <f t="shared" si="0"/>
        <v>6055.55</v>
      </c>
      <c r="G12" s="40">
        <f t="shared" si="0"/>
        <v>6063.62</v>
      </c>
      <c r="H12" s="40">
        <f t="shared" si="0"/>
        <v>6078.12</v>
      </c>
      <c r="I12" s="41">
        <f t="shared" si="0"/>
        <v>6203.08</v>
      </c>
    </row>
    <row r="13" spans="1:9" ht="30.75" thickBot="1">
      <c r="A13" s="42" t="s">
        <v>15</v>
      </c>
      <c r="B13" s="43">
        <f>B12*1.2</f>
        <v>6419.664</v>
      </c>
      <c r="C13" s="43">
        <f>C12*1.2</f>
        <v>6698.687999999999</v>
      </c>
      <c r="D13" s="43">
        <f aca="true" t="shared" si="1" ref="D13:I13">D12*1.2</f>
        <v>6761.244</v>
      </c>
      <c r="E13" s="43">
        <f t="shared" si="1"/>
        <v>7010.639999999999</v>
      </c>
      <c r="F13" s="43">
        <f t="shared" si="1"/>
        <v>7266.66</v>
      </c>
      <c r="G13" s="43">
        <f t="shared" si="1"/>
        <v>7276.344</v>
      </c>
      <c r="H13" s="43">
        <f t="shared" si="1"/>
        <v>7293.744</v>
      </c>
      <c r="I13" s="44">
        <f t="shared" si="1"/>
        <v>7443.696</v>
      </c>
    </row>
    <row r="15" spans="1:8" ht="12.75">
      <c r="A15" s="45"/>
      <c r="B15" s="45"/>
      <c r="C15" s="45"/>
      <c r="D15" s="45"/>
      <c r="E15" s="45"/>
      <c r="F15" s="45"/>
      <c r="G15" s="45"/>
      <c r="H15" s="45"/>
    </row>
    <row r="16" spans="1:8" ht="15.75">
      <c r="A16" s="50" t="s">
        <v>42</v>
      </c>
      <c r="B16" s="50"/>
      <c r="C16" s="50"/>
      <c r="D16" s="50"/>
      <c r="E16" s="50"/>
      <c r="F16" s="50"/>
      <c r="G16" s="50"/>
      <c r="H16" s="50"/>
    </row>
    <row r="17" spans="1:8" ht="15.75">
      <c r="A17" s="46"/>
      <c r="B17" s="46"/>
      <c r="C17" s="46"/>
      <c r="D17" s="46"/>
      <c r="E17" s="46"/>
      <c r="F17" s="46"/>
      <c r="G17" s="46"/>
      <c r="H17" s="46"/>
    </row>
    <row r="18" spans="1:9" ht="15.75" customHeight="1">
      <c r="A18" s="50" t="s">
        <v>50</v>
      </c>
      <c r="B18" s="50"/>
      <c r="C18" s="50"/>
      <c r="D18" s="50"/>
      <c r="E18" s="50"/>
      <c r="F18" s="50"/>
      <c r="G18" s="50"/>
      <c r="H18" s="50"/>
      <c r="I18" s="50"/>
    </row>
    <row r="23" spans="1:9" ht="20.25">
      <c r="A23" s="51" t="s">
        <v>16</v>
      </c>
      <c r="B23" s="51"/>
      <c r="C23" s="51"/>
      <c r="D23" s="51"/>
      <c r="E23" s="51"/>
      <c r="F23" s="51"/>
      <c r="G23" s="51"/>
      <c r="H23" s="51"/>
      <c r="I23" s="51"/>
    </row>
    <row r="24" spans="1:9" ht="20.25">
      <c r="A24" s="51" t="s">
        <v>18</v>
      </c>
      <c r="B24" s="51"/>
      <c r="C24" s="51"/>
      <c r="D24" s="51"/>
      <c r="E24" s="51"/>
      <c r="F24" s="51"/>
      <c r="G24" s="51"/>
      <c r="H24" s="51"/>
      <c r="I24" s="51"/>
    </row>
    <row r="25" spans="1:9" ht="20.25">
      <c r="A25" s="51" t="s">
        <v>43</v>
      </c>
      <c r="B25" s="51"/>
      <c r="C25" s="51"/>
      <c r="D25" s="51"/>
      <c r="E25" s="51"/>
      <c r="F25" s="51"/>
      <c r="G25" s="51"/>
      <c r="H25" s="51"/>
      <c r="I25" s="51"/>
    </row>
    <row r="26" ht="15" thickBot="1">
      <c r="I26" s="14" t="s">
        <v>20</v>
      </c>
    </row>
    <row r="27" spans="1:9" ht="15.75">
      <c r="A27" s="61" t="s">
        <v>0</v>
      </c>
      <c r="B27" s="64" t="s">
        <v>51</v>
      </c>
      <c r="C27" s="64"/>
      <c r="D27" s="64"/>
      <c r="E27" s="64"/>
      <c r="F27" s="64"/>
      <c r="G27" s="64"/>
      <c r="H27" s="64"/>
      <c r="I27" s="65"/>
    </row>
    <row r="28" spans="1:9" ht="15">
      <c r="A28" s="62"/>
      <c r="B28" s="66" t="s">
        <v>41</v>
      </c>
      <c r="C28" s="66"/>
      <c r="D28" s="66"/>
      <c r="E28" s="66"/>
      <c r="F28" s="66"/>
      <c r="G28" s="66"/>
      <c r="H28" s="66"/>
      <c r="I28" s="67"/>
    </row>
    <row r="29" spans="1:9" ht="15.75">
      <c r="A29" s="62"/>
      <c r="B29" s="21" t="s">
        <v>30</v>
      </c>
      <c r="C29" s="4" t="s">
        <v>1</v>
      </c>
      <c r="D29" s="33" t="s">
        <v>2</v>
      </c>
      <c r="E29" s="33" t="s">
        <v>3</v>
      </c>
      <c r="F29" s="34" t="s">
        <v>4</v>
      </c>
      <c r="G29" s="34" t="s">
        <v>5</v>
      </c>
      <c r="H29" s="33" t="s">
        <v>6</v>
      </c>
      <c r="I29" s="35" t="s">
        <v>7</v>
      </c>
    </row>
    <row r="30" spans="1:9" ht="30">
      <c r="A30" s="63"/>
      <c r="B30" s="22" t="s">
        <v>31</v>
      </c>
      <c r="C30" s="1" t="s">
        <v>32</v>
      </c>
      <c r="D30" s="36" t="s">
        <v>8</v>
      </c>
      <c r="E30" s="36" t="s">
        <v>12</v>
      </c>
      <c r="F30" s="32" t="s">
        <v>9</v>
      </c>
      <c r="G30" s="36" t="s">
        <v>10</v>
      </c>
      <c r="H30" s="32" t="s">
        <v>17</v>
      </c>
      <c r="I30" s="37" t="s">
        <v>11</v>
      </c>
    </row>
    <row r="31" spans="1:9" ht="15">
      <c r="A31" s="38" t="s">
        <v>13</v>
      </c>
      <c r="B31" s="39">
        <v>5660.72</v>
      </c>
      <c r="C31" s="39">
        <v>5660.72</v>
      </c>
      <c r="D31" s="39">
        <v>5660.72</v>
      </c>
      <c r="E31" s="39">
        <v>5660.72</v>
      </c>
      <c r="F31" s="39">
        <v>5660.72</v>
      </c>
      <c r="G31" s="39">
        <v>5660.72</v>
      </c>
      <c r="H31" s="39">
        <v>5660.72</v>
      </c>
      <c r="I31" s="39">
        <v>5660.72</v>
      </c>
    </row>
    <row r="32" spans="1:9" ht="30">
      <c r="A32" s="38" t="s">
        <v>21</v>
      </c>
      <c r="B32" s="25">
        <v>166.51</v>
      </c>
      <c r="C32" s="25">
        <v>445.1</v>
      </c>
      <c r="D32" s="25">
        <v>503.27</v>
      </c>
      <c r="E32" s="25">
        <v>735.1</v>
      </c>
      <c r="F32" s="25">
        <v>973.08</v>
      </c>
      <c r="G32" s="25">
        <v>982.09</v>
      </c>
      <c r="H32" s="25">
        <v>998.26</v>
      </c>
      <c r="I32" s="26">
        <v>1137.65</v>
      </c>
    </row>
    <row r="33" spans="1:9" ht="30">
      <c r="A33" s="38" t="s">
        <v>23</v>
      </c>
      <c r="B33" s="30">
        <v>62.49</v>
      </c>
      <c r="C33" s="30">
        <v>62.49</v>
      </c>
      <c r="D33" s="30">
        <v>62.49</v>
      </c>
      <c r="E33" s="30">
        <v>62.49</v>
      </c>
      <c r="F33" s="30">
        <v>62.49</v>
      </c>
      <c r="G33" s="30">
        <v>62.49</v>
      </c>
      <c r="H33" s="30">
        <v>62.49</v>
      </c>
      <c r="I33" s="30">
        <v>62.49</v>
      </c>
    </row>
    <row r="34" spans="1:9" ht="15.75">
      <c r="A34" s="38" t="s">
        <v>14</v>
      </c>
      <c r="B34" s="40">
        <f>SUM(B31:B33)</f>
        <v>5889.72</v>
      </c>
      <c r="C34" s="40">
        <f>SUM(C31:C33)</f>
        <v>6168.31</v>
      </c>
      <c r="D34" s="40">
        <f aca="true" t="shared" si="2" ref="D34:I34">SUM(D31:D33)</f>
        <v>6226.48</v>
      </c>
      <c r="E34" s="40">
        <f t="shared" si="2"/>
        <v>6458.31</v>
      </c>
      <c r="F34" s="40">
        <f t="shared" si="2"/>
        <v>6696.29</v>
      </c>
      <c r="G34" s="40">
        <f t="shared" si="2"/>
        <v>6705.3</v>
      </c>
      <c r="H34" s="40">
        <f t="shared" si="2"/>
        <v>6721.47</v>
      </c>
      <c r="I34" s="41">
        <f t="shared" si="2"/>
        <v>6860.860000000001</v>
      </c>
    </row>
    <row r="35" spans="1:9" ht="30.75" thickBot="1">
      <c r="A35" s="42" t="s">
        <v>15</v>
      </c>
      <c r="B35" s="43">
        <f>B34*1.2</f>
        <v>7067.664</v>
      </c>
      <c r="C35" s="43">
        <f>C34*1.2</f>
        <v>7401.972</v>
      </c>
      <c r="D35" s="43">
        <f aca="true" t="shared" si="3" ref="D35:I35">D34*1.2</f>
        <v>7471.775999999999</v>
      </c>
      <c r="E35" s="43">
        <f t="shared" si="3"/>
        <v>7749.972</v>
      </c>
      <c r="F35" s="43">
        <f t="shared" si="3"/>
        <v>8035.548</v>
      </c>
      <c r="G35" s="43">
        <f t="shared" si="3"/>
        <v>8046.36</v>
      </c>
      <c r="H35" s="43">
        <f t="shared" si="3"/>
        <v>8065.764</v>
      </c>
      <c r="I35" s="44">
        <f t="shared" si="3"/>
        <v>8233.032000000001</v>
      </c>
    </row>
    <row r="37" spans="1:8" ht="12.75">
      <c r="A37" s="45"/>
      <c r="B37" s="45"/>
      <c r="C37" s="45"/>
      <c r="D37" s="45"/>
      <c r="E37" s="45"/>
      <c r="F37" s="45"/>
      <c r="G37" s="45"/>
      <c r="H37" s="45"/>
    </row>
    <row r="38" spans="1:8" ht="15.75">
      <c r="A38" s="50" t="s">
        <v>42</v>
      </c>
      <c r="B38" s="50"/>
      <c r="C38" s="50"/>
      <c r="D38" s="50"/>
      <c r="E38" s="50"/>
      <c r="F38" s="50"/>
      <c r="G38" s="50"/>
      <c r="H38" s="50"/>
    </row>
    <row r="39" spans="1:8" ht="15.75">
      <c r="A39" s="46"/>
      <c r="B39" s="46"/>
      <c r="C39" s="46"/>
      <c r="D39" s="46"/>
      <c r="E39" s="46"/>
      <c r="F39" s="46"/>
      <c r="G39" s="46"/>
      <c r="H39" s="46"/>
    </row>
    <row r="40" spans="1:9" ht="15.75">
      <c r="A40" s="50" t="s">
        <v>50</v>
      </c>
      <c r="B40" s="50"/>
      <c r="C40" s="50"/>
      <c r="D40" s="50"/>
      <c r="E40" s="50"/>
      <c r="F40" s="50"/>
      <c r="G40" s="50"/>
      <c r="H40" s="50"/>
      <c r="I40" s="50"/>
    </row>
  </sheetData>
  <sheetProtection/>
  <mergeCells count="16">
    <mergeCell ref="A38:H38"/>
    <mergeCell ref="A40:I40"/>
    <mergeCell ref="A23:I23"/>
    <mergeCell ref="A24:I24"/>
    <mergeCell ref="A25:I25"/>
    <mergeCell ref="A27:A30"/>
    <mergeCell ref="B27:I27"/>
    <mergeCell ref="B28:I28"/>
    <mergeCell ref="A16:H16"/>
    <mergeCell ref="A18:I18"/>
    <mergeCell ref="A1:I1"/>
    <mergeCell ref="A2:I2"/>
    <mergeCell ref="A3:I3"/>
    <mergeCell ref="A5:A8"/>
    <mergeCell ref="B5:I5"/>
    <mergeCell ref="B6:I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="85" zoomScaleNormal="85" zoomScalePageLayoutView="0" workbookViewId="0" topLeftCell="A19">
      <selection activeCell="B36" sqref="B36:I36"/>
    </sheetView>
  </sheetViews>
  <sheetFormatPr defaultColWidth="9.00390625" defaultRowHeight="12.75"/>
  <cols>
    <col min="1" max="1" width="22.875" style="0" customWidth="1"/>
    <col min="2" max="2" width="14.375" style="0" customWidth="1"/>
    <col min="3" max="3" width="17.00390625" style="0" customWidth="1"/>
    <col min="4" max="4" width="15.25390625" style="0" customWidth="1"/>
    <col min="5" max="5" width="15.00390625" style="0" customWidth="1"/>
    <col min="6" max="6" width="14.75390625" style="0" customWidth="1"/>
    <col min="7" max="7" width="14.875" style="0" customWidth="1"/>
    <col min="8" max="8" width="14.00390625" style="0" customWidth="1"/>
    <col min="9" max="9" width="14.7539062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36.75" customHeight="1">
      <c r="A4" s="52" t="s">
        <v>45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5" t="s">
        <v>49</v>
      </c>
      <c r="C6" s="55"/>
      <c r="D6" s="55"/>
      <c r="E6" s="55"/>
      <c r="F6" s="55"/>
      <c r="G6" s="55"/>
      <c r="H6" s="55"/>
      <c r="I6" s="55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6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28.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5164</v>
      </c>
      <c r="C10" s="25">
        <v>5164</v>
      </c>
      <c r="D10" s="25">
        <v>5164</v>
      </c>
      <c r="E10" s="25">
        <v>5164</v>
      </c>
      <c r="F10" s="25">
        <v>5164</v>
      </c>
      <c r="G10" s="25">
        <v>5164</v>
      </c>
      <c r="H10" s="25">
        <v>5164</v>
      </c>
      <c r="I10" s="25">
        <v>5164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9" ht="30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5591.7</v>
      </c>
      <c r="C14" s="9">
        <f>SUM(C10:C13)</f>
        <v>5824.219999999999</v>
      </c>
      <c r="D14" s="9">
        <f aca="true" t="shared" si="0" ref="D14:I14">SUM(D10:D13)</f>
        <v>5878.219999999999</v>
      </c>
      <c r="E14" s="9">
        <f t="shared" si="0"/>
        <v>6095.509999999999</v>
      </c>
      <c r="F14" s="9">
        <f t="shared" si="0"/>
        <v>6397</v>
      </c>
      <c r="G14" s="9">
        <f t="shared" si="0"/>
        <v>6407.62</v>
      </c>
      <c r="H14" s="9">
        <f t="shared" si="0"/>
        <v>6424.75</v>
      </c>
      <c r="I14" s="9">
        <f t="shared" si="0"/>
        <v>6552.2699999999995</v>
      </c>
    </row>
    <row r="15" spans="1:9" ht="30.75" thickBot="1">
      <c r="A15" s="6" t="s">
        <v>15</v>
      </c>
      <c r="B15" s="10">
        <f aca="true" t="shared" si="1" ref="B15:I15">B14*1.2</f>
        <v>6710.04</v>
      </c>
      <c r="C15" s="10">
        <f t="shared" si="1"/>
        <v>6989.063999999999</v>
      </c>
      <c r="D15" s="10">
        <f t="shared" si="1"/>
        <v>7053.863999999999</v>
      </c>
      <c r="E15" s="10">
        <f t="shared" si="1"/>
        <v>7314.611999999999</v>
      </c>
      <c r="F15" s="10">
        <f t="shared" si="1"/>
        <v>7676.4</v>
      </c>
      <c r="G15" s="10">
        <f t="shared" si="1"/>
        <v>7689.143999999999</v>
      </c>
      <c r="H15" s="10">
        <f t="shared" si="1"/>
        <v>7709.7</v>
      </c>
      <c r="I15" s="10">
        <f t="shared" si="1"/>
        <v>7862.723999999999</v>
      </c>
    </row>
    <row r="17" spans="1:9" ht="90" customHeight="1">
      <c r="A17" s="48" t="s">
        <v>38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8"/>
      <c r="B18" s="8"/>
      <c r="C18" s="8"/>
      <c r="D18" s="8"/>
      <c r="E18" s="8"/>
      <c r="F18" s="8"/>
      <c r="G18" s="8"/>
      <c r="H18" s="8"/>
      <c r="I18" s="23"/>
    </row>
    <row r="19" spans="1:9" ht="15.75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15.7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15.75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7" spans="1:9" ht="20.25">
      <c r="A27" s="51" t="s">
        <v>16</v>
      </c>
      <c r="B27" s="51"/>
      <c r="C27" s="51"/>
      <c r="D27" s="51"/>
      <c r="E27" s="51"/>
      <c r="F27" s="51"/>
      <c r="G27" s="51"/>
      <c r="H27" s="51"/>
      <c r="I27" s="51"/>
    </row>
    <row r="28" spans="1:9" ht="20.25">
      <c r="A28" s="51" t="s">
        <v>18</v>
      </c>
      <c r="B28" s="51"/>
      <c r="C28" s="51"/>
      <c r="D28" s="51"/>
      <c r="E28" s="51"/>
      <c r="F28" s="51"/>
      <c r="G28" s="51"/>
      <c r="H28" s="51"/>
      <c r="I28" s="51"/>
    </row>
    <row r="29" spans="1:9" ht="20.25">
      <c r="A29" s="52" t="s">
        <v>45</v>
      </c>
      <c r="B29" s="52"/>
      <c r="C29" s="52"/>
      <c r="D29" s="52"/>
      <c r="E29" s="52"/>
      <c r="F29" s="52"/>
      <c r="G29" s="52"/>
      <c r="H29" s="52"/>
      <c r="I29" s="52"/>
    </row>
    <row r="30" ht="15" thickBot="1">
      <c r="I30" s="14" t="s">
        <v>20</v>
      </c>
    </row>
    <row r="31" spans="1:9" ht="15.75">
      <c r="A31" s="53" t="s">
        <v>0</v>
      </c>
      <c r="B31" s="55" t="s">
        <v>51</v>
      </c>
      <c r="C31" s="55"/>
      <c r="D31" s="55"/>
      <c r="E31" s="55"/>
      <c r="F31" s="55"/>
      <c r="G31" s="55"/>
      <c r="H31" s="55"/>
      <c r="I31" s="55"/>
    </row>
    <row r="32" spans="1:9" ht="14.25">
      <c r="A32" s="54"/>
      <c r="B32" s="56" t="s">
        <v>19</v>
      </c>
      <c r="C32" s="56"/>
      <c r="D32" s="56"/>
      <c r="E32" s="56"/>
      <c r="F32" s="56"/>
      <c r="G32" s="56"/>
      <c r="H32" s="56"/>
      <c r="I32" s="56"/>
    </row>
    <row r="33" spans="1:9" ht="15">
      <c r="A33" s="54"/>
      <c r="B33" s="21" t="s">
        <v>30</v>
      </c>
      <c r="C33" s="4" t="s">
        <v>1</v>
      </c>
      <c r="D33" s="4" t="s">
        <v>2</v>
      </c>
      <c r="E33" s="4" t="s">
        <v>3</v>
      </c>
      <c r="F33" s="15" t="s">
        <v>4</v>
      </c>
      <c r="G33" s="15" t="s">
        <v>5</v>
      </c>
      <c r="H33" s="4" t="s">
        <v>6</v>
      </c>
      <c r="I33" s="13" t="s">
        <v>7</v>
      </c>
    </row>
    <row r="34" spans="1:9" ht="28.5">
      <c r="A34" s="54"/>
      <c r="B34" s="22" t="s">
        <v>31</v>
      </c>
      <c r="C34" s="1" t="s">
        <v>32</v>
      </c>
      <c r="D34" s="2" t="s">
        <v>8</v>
      </c>
      <c r="E34" s="2" t="s">
        <v>12</v>
      </c>
      <c r="F34" s="1" t="s">
        <v>9</v>
      </c>
      <c r="G34" s="2" t="s">
        <v>10</v>
      </c>
      <c r="H34" s="1" t="s">
        <v>17</v>
      </c>
      <c r="I34" s="3" t="s">
        <v>11</v>
      </c>
    </row>
    <row r="35" spans="1:9" ht="15">
      <c r="A35" s="5" t="s">
        <v>13</v>
      </c>
      <c r="B35" s="25">
        <v>5742</v>
      </c>
      <c r="C35" s="25">
        <v>5742</v>
      </c>
      <c r="D35" s="25">
        <v>5742</v>
      </c>
      <c r="E35" s="25">
        <v>5742</v>
      </c>
      <c r="F35" s="25">
        <v>5742</v>
      </c>
      <c r="G35" s="25">
        <v>5742</v>
      </c>
      <c r="H35" s="25">
        <v>5742</v>
      </c>
      <c r="I35" s="25">
        <v>5742</v>
      </c>
    </row>
    <row r="36" spans="1:9" ht="30">
      <c r="A36" s="5" t="s">
        <v>21</v>
      </c>
      <c r="B36" s="25">
        <v>166.51</v>
      </c>
      <c r="C36" s="25">
        <v>445.1</v>
      </c>
      <c r="D36" s="25">
        <v>503.27</v>
      </c>
      <c r="E36" s="25">
        <v>735.1</v>
      </c>
      <c r="F36" s="25">
        <v>973.08</v>
      </c>
      <c r="G36" s="25">
        <v>982.09</v>
      </c>
      <c r="H36" s="25">
        <v>998.26</v>
      </c>
      <c r="I36" s="26">
        <v>1137.65</v>
      </c>
    </row>
    <row r="37" spans="1:9" ht="30">
      <c r="A37" s="5" t="s">
        <v>23</v>
      </c>
      <c r="B37" s="25">
        <v>62.49</v>
      </c>
      <c r="C37" s="25">
        <v>62.49</v>
      </c>
      <c r="D37" s="25">
        <v>62.49</v>
      </c>
      <c r="E37" s="25">
        <v>62.49</v>
      </c>
      <c r="F37" s="25">
        <v>62.49</v>
      </c>
      <c r="G37" s="25">
        <v>62.49</v>
      </c>
      <c r="H37" s="25">
        <v>62.49</v>
      </c>
      <c r="I37" s="25">
        <v>62.49</v>
      </c>
    </row>
    <row r="38" spans="1:9" ht="15">
      <c r="A38" s="5" t="s">
        <v>22</v>
      </c>
      <c r="B38" s="25">
        <v>198.7</v>
      </c>
      <c r="C38" s="25">
        <v>198.7</v>
      </c>
      <c r="D38" s="25">
        <v>200.57</v>
      </c>
      <c r="E38" s="25">
        <v>210.03</v>
      </c>
      <c r="F38" s="25">
        <v>298.17</v>
      </c>
      <c r="G38" s="25">
        <v>300.72</v>
      </c>
      <c r="H38" s="25">
        <v>303.35</v>
      </c>
      <c r="I38" s="26">
        <v>305.91</v>
      </c>
    </row>
    <row r="39" spans="1:9" ht="15.75">
      <c r="A39" s="5" t="s">
        <v>14</v>
      </c>
      <c r="B39" s="9">
        <f>SUM(B35:B38)</f>
        <v>6169.7</v>
      </c>
      <c r="C39" s="9">
        <f>SUM(C35:C38)</f>
        <v>6448.29</v>
      </c>
      <c r="D39" s="9">
        <f aca="true" t="shared" si="2" ref="D39:I39">SUM(D35:D38)</f>
        <v>6508.33</v>
      </c>
      <c r="E39" s="9">
        <f t="shared" si="2"/>
        <v>6749.62</v>
      </c>
      <c r="F39" s="9">
        <f t="shared" si="2"/>
        <v>7075.74</v>
      </c>
      <c r="G39" s="9">
        <f t="shared" si="2"/>
        <v>7087.3</v>
      </c>
      <c r="H39" s="9">
        <f t="shared" si="2"/>
        <v>7106.1</v>
      </c>
      <c r="I39" s="9">
        <f t="shared" si="2"/>
        <v>7248.049999999999</v>
      </c>
    </row>
    <row r="40" spans="1:9" ht="30.75" thickBot="1">
      <c r="A40" s="6" t="s">
        <v>15</v>
      </c>
      <c r="B40" s="10">
        <f aca="true" t="shared" si="3" ref="B40:I40">B39*1.2</f>
        <v>7403.639999999999</v>
      </c>
      <c r="C40" s="10">
        <f t="shared" si="3"/>
        <v>7737.947999999999</v>
      </c>
      <c r="D40" s="10">
        <f t="shared" si="3"/>
        <v>7809.995999999999</v>
      </c>
      <c r="E40" s="10">
        <f t="shared" si="3"/>
        <v>8099.544</v>
      </c>
      <c r="F40" s="10">
        <f t="shared" si="3"/>
        <v>8490.887999999999</v>
      </c>
      <c r="G40" s="10">
        <f t="shared" si="3"/>
        <v>8504.76</v>
      </c>
      <c r="H40" s="10">
        <f t="shared" si="3"/>
        <v>8527.32</v>
      </c>
      <c r="I40" s="10">
        <f t="shared" si="3"/>
        <v>8697.659999999998</v>
      </c>
    </row>
    <row r="42" spans="1:9" ht="15.75">
      <c r="A42" s="48" t="s">
        <v>38</v>
      </c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8"/>
      <c r="B43" s="8"/>
      <c r="C43" s="8"/>
      <c r="D43" s="8"/>
      <c r="E43" s="8"/>
      <c r="F43" s="8"/>
      <c r="G43" s="8"/>
      <c r="H43" s="8"/>
      <c r="I43" s="23"/>
    </row>
    <row r="44" spans="1:9" ht="15.75">
      <c r="A44" s="49" t="s">
        <v>33</v>
      </c>
      <c r="B44" s="49"/>
      <c r="C44" s="49"/>
      <c r="D44" s="49"/>
      <c r="E44" s="49"/>
      <c r="F44" s="49"/>
      <c r="G44" s="49"/>
      <c r="H44" s="49"/>
      <c r="I44" s="49"/>
    </row>
    <row r="45" spans="1:9" ht="15.75">
      <c r="A45" s="16"/>
      <c r="B45" s="16"/>
      <c r="C45" s="16"/>
      <c r="D45" s="16"/>
      <c r="E45" s="16"/>
      <c r="F45" s="16"/>
      <c r="G45" s="16"/>
      <c r="H45" s="16"/>
      <c r="I45" s="23"/>
    </row>
    <row r="46" spans="1:9" ht="15.75">
      <c r="A46" s="50" t="s">
        <v>50</v>
      </c>
      <c r="B46" s="50"/>
      <c r="C46" s="50"/>
      <c r="D46" s="50"/>
      <c r="E46" s="50"/>
      <c r="F46" s="50"/>
      <c r="G46" s="50"/>
      <c r="H46" s="50"/>
      <c r="I46" s="50"/>
    </row>
    <row r="47" spans="1:9" ht="15.75">
      <c r="A47" s="7"/>
      <c r="B47" s="7"/>
      <c r="C47" s="7"/>
      <c r="D47" s="7"/>
      <c r="E47" s="7"/>
      <c r="F47" s="7"/>
      <c r="G47" s="7"/>
      <c r="H47" s="7"/>
      <c r="I47" s="23"/>
    </row>
    <row r="48" spans="1:9" ht="15.75">
      <c r="A48" s="50" t="s">
        <v>34</v>
      </c>
      <c r="B48" s="50"/>
      <c r="C48" s="50"/>
      <c r="D48" s="50"/>
      <c r="E48" s="50"/>
      <c r="F48" s="50"/>
      <c r="G48" s="50"/>
      <c r="H48" s="50"/>
      <c r="I48" s="50"/>
    </row>
  </sheetData>
  <sheetProtection/>
  <mergeCells count="20">
    <mergeCell ref="A42:I42"/>
    <mergeCell ref="A44:I44"/>
    <mergeCell ref="A46:I46"/>
    <mergeCell ref="A48:I48"/>
    <mergeCell ref="A27:I27"/>
    <mergeCell ref="A28:I28"/>
    <mergeCell ref="A29:I29"/>
    <mergeCell ref="A31:A34"/>
    <mergeCell ref="B31:I31"/>
    <mergeCell ref="B32:I32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.1968503937007874" right="0" top="0.3937007874015748" bottom="0.35433070866141736" header="0.31496062992125984" footer="0.196850393700787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="80" zoomScaleNormal="80" zoomScalePageLayoutView="0" workbookViewId="0" topLeftCell="A19">
      <selection activeCell="B37" sqref="B37:I37"/>
    </sheetView>
  </sheetViews>
  <sheetFormatPr defaultColWidth="9.00390625" defaultRowHeight="12.75"/>
  <cols>
    <col min="1" max="1" width="20.00390625" style="0" customWidth="1"/>
    <col min="2" max="2" width="13.125" style="0" customWidth="1"/>
    <col min="3" max="3" width="15.00390625" style="0" customWidth="1"/>
    <col min="4" max="4" width="14.125" style="0" customWidth="1"/>
    <col min="5" max="5" width="14.75390625" style="0" customWidth="1"/>
    <col min="6" max="6" width="15.00390625" style="0" customWidth="1"/>
    <col min="7" max="7" width="15.75390625" style="0" customWidth="1"/>
    <col min="8" max="8" width="13.25390625" style="0" customWidth="1"/>
    <col min="9" max="9" width="14.7539062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45.75" customHeight="1">
      <c r="A4" s="52" t="s">
        <v>46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5" t="s">
        <v>49</v>
      </c>
      <c r="C6" s="55"/>
      <c r="D6" s="55"/>
      <c r="E6" s="55"/>
      <c r="F6" s="55"/>
      <c r="G6" s="55"/>
      <c r="H6" s="55"/>
      <c r="I6" s="55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6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28.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4905</v>
      </c>
      <c r="C10" s="25">
        <v>4905</v>
      </c>
      <c r="D10" s="25">
        <v>4905</v>
      </c>
      <c r="E10" s="25">
        <v>4905</v>
      </c>
      <c r="F10" s="25">
        <v>4905</v>
      </c>
      <c r="G10" s="25">
        <v>4905</v>
      </c>
      <c r="H10" s="25">
        <v>4905</v>
      </c>
      <c r="I10" s="25">
        <v>4905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9" ht="30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5332.7</v>
      </c>
      <c r="C14" s="9">
        <f>SUM(C10:C13)</f>
        <v>5565.219999999999</v>
      </c>
      <c r="D14" s="9">
        <f aca="true" t="shared" si="0" ref="D14:I14">SUM(D10:D13)</f>
        <v>5619.219999999999</v>
      </c>
      <c r="E14" s="9">
        <f t="shared" si="0"/>
        <v>5836.509999999999</v>
      </c>
      <c r="F14" s="9">
        <f t="shared" si="0"/>
        <v>6138</v>
      </c>
      <c r="G14" s="9">
        <f t="shared" si="0"/>
        <v>6148.62</v>
      </c>
      <c r="H14" s="9">
        <f t="shared" si="0"/>
        <v>6165.75</v>
      </c>
      <c r="I14" s="9">
        <f t="shared" si="0"/>
        <v>6293.2699999999995</v>
      </c>
    </row>
    <row r="15" spans="1:9" ht="30.75" thickBot="1">
      <c r="A15" s="6" t="s">
        <v>15</v>
      </c>
      <c r="B15" s="10">
        <f aca="true" t="shared" si="1" ref="B15:I15">B14*1.2</f>
        <v>6399.24</v>
      </c>
      <c r="C15" s="10">
        <f t="shared" si="1"/>
        <v>6678.263999999999</v>
      </c>
      <c r="D15" s="10">
        <f t="shared" si="1"/>
        <v>6743.063999999999</v>
      </c>
      <c r="E15" s="10">
        <f t="shared" si="1"/>
        <v>7003.811999999999</v>
      </c>
      <c r="F15" s="10">
        <f t="shared" si="1"/>
        <v>7365.599999999999</v>
      </c>
      <c r="G15" s="10">
        <f t="shared" si="1"/>
        <v>7378.343999999999</v>
      </c>
      <c r="H15" s="10">
        <f t="shared" si="1"/>
        <v>7398.9</v>
      </c>
      <c r="I15" s="10">
        <f t="shared" si="1"/>
        <v>7551.923999999999</v>
      </c>
    </row>
    <row r="17" spans="1:9" ht="171.75" customHeight="1">
      <c r="A17" s="48" t="s">
        <v>37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8"/>
      <c r="B18" s="8"/>
      <c r="C18" s="8"/>
      <c r="D18" s="8"/>
      <c r="E18" s="8"/>
      <c r="F18" s="8"/>
      <c r="G18" s="8"/>
      <c r="H18" s="8"/>
      <c r="I18" s="23"/>
    </row>
    <row r="19" spans="1:9" ht="15.75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15.7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15.75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8" spans="1:9" ht="20.25">
      <c r="A28" s="51" t="s">
        <v>16</v>
      </c>
      <c r="B28" s="51"/>
      <c r="C28" s="51"/>
      <c r="D28" s="51"/>
      <c r="E28" s="51"/>
      <c r="F28" s="51"/>
      <c r="G28" s="51"/>
      <c r="H28" s="51"/>
      <c r="I28" s="51"/>
    </row>
    <row r="29" spans="1:9" ht="20.25">
      <c r="A29" s="51" t="s">
        <v>18</v>
      </c>
      <c r="B29" s="51"/>
      <c r="C29" s="51"/>
      <c r="D29" s="51"/>
      <c r="E29" s="51"/>
      <c r="F29" s="51"/>
      <c r="G29" s="51"/>
      <c r="H29" s="51"/>
      <c r="I29" s="51"/>
    </row>
    <row r="30" spans="1:9" ht="20.25">
      <c r="A30" s="52" t="s">
        <v>46</v>
      </c>
      <c r="B30" s="52"/>
      <c r="C30" s="52"/>
      <c r="D30" s="52"/>
      <c r="E30" s="52"/>
      <c r="F30" s="52"/>
      <c r="G30" s="52"/>
      <c r="H30" s="52"/>
      <c r="I30" s="52"/>
    </row>
    <row r="31" ht="15" thickBot="1">
      <c r="I31" s="14" t="s">
        <v>20</v>
      </c>
    </row>
    <row r="32" spans="1:9" ht="15.75">
      <c r="A32" s="53" t="s">
        <v>0</v>
      </c>
      <c r="B32" s="55" t="s">
        <v>51</v>
      </c>
      <c r="C32" s="55"/>
      <c r="D32" s="55"/>
      <c r="E32" s="55"/>
      <c r="F32" s="55"/>
      <c r="G32" s="55"/>
      <c r="H32" s="55"/>
      <c r="I32" s="55"/>
    </row>
    <row r="33" spans="1:9" ht="14.25">
      <c r="A33" s="54"/>
      <c r="B33" s="56" t="s">
        <v>19</v>
      </c>
      <c r="C33" s="56"/>
      <c r="D33" s="56"/>
      <c r="E33" s="56"/>
      <c r="F33" s="56"/>
      <c r="G33" s="56"/>
      <c r="H33" s="56"/>
      <c r="I33" s="56"/>
    </row>
    <row r="34" spans="1:9" ht="15">
      <c r="A34" s="54"/>
      <c r="B34" s="21" t="s">
        <v>30</v>
      </c>
      <c r="C34" s="4" t="s">
        <v>1</v>
      </c>
      <c r="D34" s="4" t="s">
        <v>2</v>
      </c>
      <c r="E34" s="4" t="s">
        <v>3</v>
      </c>
      <c r="F34" s="15" t="s">
        <v>4</v>
      </c>
      <c r="G34" s="15" t="s">
        <v>5</v>
      </c>
      <c r="H34" s="4" t="s">
        <v>6</v>
      </c>
      <c r="I34" s="13" t="s">
        <v>7</v>
      </c>
    </row>
    <row r="35" spans="1:9" ht="28.5">
      <c r="A35" s="54"/>
      <c r="B35" s="22" t="s">
        <v>31</v>
      </c>
      <c r="C35" s="1" t="s">
        <v>32</v>
      </c>
      <c r="D35" s="2" t="s">
        <v>8</v>
      </c>
      <c r="E35" s="2" t="s">
        <v>12</v>
      </c>
      <c r="F35" s="1" t="s">
        <v>9</v>
      </c>
      <c r="G35" s="2" t="s">
        <v>10</v>
      </c>
      <c r="H35" s="1" t="s">
        <v>17</v>
      </c>
      <c r="I35" s="3" t="s">
        <v>11</v>
      </c>
    </row>
    <row r="36" spans="1:9" ht="15">
      <c r="A36" s="5" t="s">
        <v>13</v>
      </c>
      <c r="B36" s="25">
        <v>5454</v>
      </c>
      <c r="C36" s="25">
        <v>5454</v>
      </c>
      <c r="D36" s="25">
        <v>5454</v>
      </c>
      <c r="E36" s="25">
        <v>5454</v>
      </c>
      <c r="F36" s="25">
        <v>5454</v>
      </c>
      <c r="G36" s="25">
        <v>5454</v>
      </c>
      <c r="H36" s="25">
        <v>5454</v>
      </c>
      <c r="I36" s="25">
        <v>5454</v>
      </c>
    </row>
    <row r="37" spans="1:9" ht="30">
      <c r="A37" s="5" t="s">
        <v>21</v>
      </c>
      <c r="B37" s="25">
        <v>166.51</v>
      </c>
      <c r="C37" s="25">
        <v>445.1</v>
      </c>
      <c r="D37" s="25">
        <v>503.27</v>
      </c>
      <c r="E37" s="25">
        <v>735.1</v>
      </c>
      <c r="F37" s="25">
        <v>973.08</v>
      </c>
      <c r="G37" s="25">
        <v>982.09</v>
      </c>
      <c r="H37" s="25">
        <v>998.26</v>
      </c>
      <c r="I37" s="26">
        <v>1137.65</v>
      </c>
    </row>
    <row r="38" spans="1:9" ht="30">
      <c r="A38" s="5" t="s">
        <v>23</v>
      </c>
      <c r="B38" s="25">
        <v>62.49</v>
      </c>
      <c r="C38" s="25">
        <v>62.49</v>
      </c>
      <c r="D38" s="25">
        <v>62.49</v>
      </c>
      <c r="E38" s="25">
        <v>62.49</v>
      </c>
      <c r="F38" s="25">
        <v>62.49</v>
      </c>
      <c r="G38" s="25">
        <v>62.49</v>
      </c>
      <c r="H38" s="25">
        <v>62.49</v>
      </c>
      <c r="I38" s="25">
        <v>62.49</v>
      </c>
    </row>
    <row r="39" spans="1:9" ht="15">
      <c r="A39" s="5" t="s">
        <v>22</v>
      </c>
      <c r="B39" s="25">
        <v>198.7</v>
      </c>
      <c r="C39" s="25">
        <v>198.7</v>
      </c>
      <c r="D39" s="25">
        <v>200.57</v>
      </c>
      <c r="E39" s="25">
        <v>210.03</v>
      </c>
      <c r="F39" s="25">
        <v>298.17</v>
      </c>
      <c r="G39" s="25">
        <v>300.72</v>
      </c>
      <c r="H39" s="25">
        <v>303.35</v>
      </c>
      <c r="I39" s="26">
        <v>305.91</v>
      </c>
    </row>
    <row r="40" spans="1:9" ht="15.75">
      <c r="A40" s="5" t="s">
        <v>14</v>
      </c>
      <c r="B40" s="9">
        <f>SUM(B36:B39)</f>
        <v>5881.7</v>
      </c>
      <c r="C40" s="9">
        <f>SUM(C36:C39)</f>
        <v>6160.29</v>
      </c>
      <c r="D40" s="9">
        <f aca="true" t="shared" si="2" ref="D40:I40">SUM(D36:D39)</f>
        <v>6220.33</v>
      </c>
      <c r="E40" s="9">
        <f t="shared" si="2"/>
        <v>6461.62</v>
      </c>
      <c r="F40" s="9">
        <f t="shared" si="2"/>
        <v>6787.74</v>
      </c>
      <c r="G40" s="9">
        <f t="shared" si="2"/>
        <v>6799.3</v>
      </c>
      <c r="H40" s="9">
        <f t="shared" si="2"/>
        <v>6818.1</v>
      </c>
      <c r="I40" s="9">
        <f t="shared" si="2"/>
        <v>6960.049999999999</v>
      </c>
    </row>
    <row r="41" spans="1:9" ht="30.75" thickBot="1">
      <c r="A41" s="6" t="s">
        <v>15</v>
      </c>
      <c r="B41" s="10">
        <f aca="true" t="shared" si="3" ref="B41:I41">B40*1.2</f>
        <v>7058.04</v>
      </c>
      <c r="C41" s="10">
        <f t="shared" si="3"/>
        <v>7392.348</v>
      </c>
      <c r="D41" s="10">
        <f t="shared" si="3"/>
        <v>7464.396</v>
      </c>
      <c r="E41" s="10">
        <f t="shared" si="3"/>
        <v>7753.9439999999995</v>
      </c>
      <c r="F41" s="10">
        <f t="shared" si="3"/>
        <v>8145.288</v>
      </c>
      <c r="G41" s="10">
        <f t="shared" si="3"/>
        <v>8159.16</v>
      </c>
      <c r="H41" s="10">
        <f t="shared" si="3"/>
        <v>8181.72</v>
      </c>
      <c r="I41" s="10">
        <f t="shared" si="3"/>
        <v>8352.06</v>
      </c>
    </row>
    <row r="43" spans="1:9" ht="15.75">
      <c r="A43" s="48" t="s">
        <v>37</v>
      </c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8"/>
      <c r="B44" s="8"/>
      <c r="C44" s="8"/>
      <c r="D44" s="8"/>
      <c r="E44" s="8"/>
      <c r="F44" s="8"/>
      <c r="G44" s="8"/>
      <c r="H44" s="8"/>
      <c r="I44" s="23"/>
    </row>
    <row r="45" spans="1:9" ht="15.75">
      <c r="A45" s="49" t="s">
        <v>33</v>
      </c>
      <c r="B45" s="49"/>
      <c r="C45" s="49"/>
      <c r="D45" s="49"/>
      <c r="E45" s="49"/>
      <c r="F45" s="49"/>
      <c r="G45" s="49"/>
      <c r="H45" s="49"/>
      <c r="I45" s="49"/>
    </row>
    <row r="46" spans="1:9" ht="15.75">
      <c r="A46" s="16"/>
      <c r="B46" s="16"/>
      <c r="C46" s="16"/>
      <c r="D46" s="16"/>
      <c r="E46" s="16"/>
      <c r="F46" s="16"/>
      <c r="G46" s="16"/>
      <c r="H46" s="16"/>
      <c r="I46" s="23"/>
    </row>
    <row r="47" spans="1:9" ht="15.75">
      <c r="A47" s="50" t="s">
        <v>50</v>
      </c>
      <c r="B47" s="50"/>
      <c r="C47" s="50"/>
      <c r="D47" s="50"/>
      <c r="E47" s="50"/>
      <c r="F47" s="50"/>
      <c r="G47" s="50"/>
      <c r="H47" s="50"/>
      <c r="I47" s="50"/>
    </row>
    <row r="48" spans="1:9" ht="15.75">
      <c r="A48" s="7"/>
      <c r="B48" s="7"/>
      <c r="C48" s="7"/>
      <c r="D48" s="7"/>
      <c r="E48" s="7"/>
      <c r="F48" s="7"/>
      <c r="G48" s="7"/>
      <c r="H48" s="7"/>
      <c r="I48" s="23"/>
    </row>
    <row r="49" spans="1:9" ht="15.75">
      <c r="A49" s="50" t="s">
        <v>34</v>
      </c>
      <c r="B49" s="50"/>
      <c r="C49" s="50"/>
      <c r="D49" s="50"/>
      <c r="E49" s="50"/>
      <c r="F49" s="50"/>
      <c r="G49" s="50"/>
      <c r="H49" s="50"/>
      <c r="I49" s="50"/>
    </row>
  </sheetData>
  <sheetProtection/>
  <mergeCells count="20">
    <mergeCell ref="A43:I43"/>
    <mergeCell ref="A45:I45"/>
    <mergeCell ref="A47:I47"/>
    <mergeCell ref="A49:I49"/>
    <mergeCell ref="A28:I28"/>
    <mergeCell ref="A29:I29"/>
    <mergeCell ref="A30:I30"/>
    <mergeCell ref="A32:A35"/>
    <mergeCell ref="B32:I32"/>
    <mergeCell ref="B33:I33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" right="0" top="0.3937007874015748" bottom="0.1968503937007874" header="0.31496062992125984" footer="0.1574803149606299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="80" zoomScaleNormal="80" zoomScalePageLayoutView="0" workbookViewId="0" topLeftCell="A25">
      <selection activeCell="B37" sqref="B37:I37"/>
    </sheetView>
  </sheetViews>
  <sheetFormatPr defaultColWidth="9.00390625" defaultRowHeight="12.75"/>
  <cols>
    <col min="1" max="1" width="21.875" style="0" customWidth="1"/>
    <col min="2" max="2" width="12.875" style="0" customWidth="1"/>
    <col min="3" max="3" width="15.125" style="0" customWidth="1"/>
    <col min="4" max="4" width="15.75390625" style="0" customWidth="1"/>
    <col min="5" max="5" width="14.75390625" style="0" customWidth="1"/>
    <col min="6" max="6" width="15.125" style="0" customWidth="1"/>
    <col min="7" max="7" width="15.625" style="0" customWidth="1"/>
    <col min="8" max="8" width="13.37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43.5" customHeight="1">
      <c r="A4" s="52" t="s">
        <v>47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7" t="s">
        <v>49</v>
      </c>
      <c r="C6" s="57"/>
      <c r="D6" s="57"/>
      <c r="E6" s="57"/>
      <c r="F6" s="57"/>
      <c r="G6" s="57"/>
      <c r="H6" s="57"/>
      <c r="I6" s="58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9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28.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5002</v>
      </c>
      <c r="C10" s="25">
        <v>5002</v>
      </c>
      <c r="D10" s="25">
        <v>5002</v>
      </c>
      <c r="E10" s="25">
        <v>5002</v>
      </c>
      <c r="F10" s="25">
        <v>5002</v>
      </c>
      <c r="G10" s="25">
        <v>5002</v>
      </c>
      <c r="H10" s="25">
        <v>5002</v>
      </c>
      <c r="I10" s="25">
        <v>5002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9" ht="30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5429.7</v>
      </c>
      <c r="C14" s="9">
        <f>SUM(C10:C13)</f>
        <v>5662.219999999999</v>
      </c>
      <c r="D14" s="9">
        <f aca="true" t="shared" si="0" ref="D14:I14">SUM(D10:D13)</f>
        <v>5716.219999999999</v>
      </c>
      <c r="E14" s="9">
        <f t="shared" si="0"/>
        <v>5933.509999999999</v>
      </c>
      <c r="F14" s="9">
        <f t="shared" si="0"/>
        <v>6235</v>
      </c>
      <c r="G14" s="9">
        <f t="shared" si="0"/>
        <v>6245.62</v>
      </c>
      <c r="H14" s="9">
        <f t="shared" si="0"/>
        <v>6262.75</v>
      </c>
      <c r="I14" s="12">
        <f t="shared" si="0"/>
        <v>6390.2699999999995</v>
      </c>
    </row>
    <row r="15" spans="1:9" ht="30.75" thickBot="1">
      <c r="A15" s="6" t="s">
        <v>15</v>
      </c>
      <c r="B15" s="10">
        <f aca="true" t="shared" si="1" ref="B15:I15">B14*1.2</f>
        <v>6515.639999999999</v>
      </c>
      <c r="C15" s="10">
        <f t="shared" si="1"/>
        <v>6794.663999999999</v>
      </c>
      <c r="D15" s="10">
        <f t="shared" si="1"/>
        <v>6859.463999999999</v>
      </c>
      <c r="E15" s="10">
        <f t="shared" si="1"/>
        <v>7120.211999999999</v>
      </c>
      <c r="F15" s="10">
        <f t="shared" si="1"/>
        <v>7482</v>
      </c>
      <c r="G15" s="10">
        <f t="shared" si="1"/>
        <v>7494.744</v>
      </c>
      <c r="H15" s="10">
        <f t="shared" si="1"/>
        <v>7515.299999999999</v>
      </c>
      <c r="I15" s="11">
        <f t="shared" si="1"/>
        <v>7668.323999999999</v>
      </c>
    </row>
    <row r="17" spans="1:9" ht="117" customHeight="1">
      <c r="A17" s="48" t="s">
        <v>37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8"/>
      <c r="B18" s="8"/>
      <c r="C18" s="8"/>
      <c r="D18" s="8"/>
      <c r="E18" s="8"/>
      <c r="F18" s="8"/>
      <c r="G18" s="8"/>
      <c r="H18" s="8"/>
      <c r="I18" s="23"/>
    </row>
    <row r="19" spans="1:9" ht="15.75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15.7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15.75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8" spans="1:9" ht="20.25">
      <c r="A28" s="51" t="s">
        <v>16</v>
      </c>
      <c r="B28" s="51"/>
      <c r="C28" s="51"/>
      <c r="D28" s="51"/>
      <c r="E28" s="51"/>
      <c r="F28" s="51"/>
      <c r="G28" s="51"/>
      <c r="H28" s="51"/>
      <c r="I28" s="51"/>
    </row>
    <row r="29" spans="1:9" ht="20.25">
      <c r="A29" s="51" t="s">
        <v>18</v>
      </c>
      <c r="B29" s="51"/>
      <c r="C29" s="51"/>
      <c r="D29" s="51"/>
      <c r="E29" s="51"/>
      <c r="F29" s="51"/>
      <c r="G29" s="51"/>
      <c r="H29" s="51"/>
      <c r="I29" s="51"/>
    </row>
    <row r="30" spans="1:9" ht="20.25">
      <c r="A30" s="52" t="s">
        <v>47</v>
      </c>
      <c r="B30" s="52"/>
      <c r="C30" s="52"/>
      <c r="D30" s="52"/>
      <c r="E30" s="52"/>
      <c r="F30" s="52"/>
      <c r="G30" s="52"/>
      <c r="H30" s="52"/>
      <c r="I30" s="52"/>
    </row>
    <row r="31" ht="15" thickBot="1">
      <c r="I31" s="14" t="s">
        <v>20</v>
      </c>
    </row>
    <row r="32" spans="1:9" ht="15.75">
      <c r="A32" s="53" t="s">
        <v>0</v>
      </c>
      <c r="B32" s="57" t="s">
        <v>51</v>
      </c>
      <c r="C32" s="57"/>
      <c r="D32" s="57"/>
      <c r="E32" s="57"/>
      <c r="F32" s="57"/>
      <c r="G32" s="57"/>
      <c r="H32" s="57"/>
      <c r="I32" s="58"/>
    </row>
    <row r="33" spans="1:9" ht="14.25">
      <c r="A33" s="54"/>
      <c r="B33" s="56" t="s">
        <v>19</v>
      </c>
      <c r="C33" s="56"/>
      <c r="D33" s="56"/>
      <c r="E33" s="56"/>
      <c r="F33" s="56"/>
      <c r="G33" s="56"/>
      <c r="H33" s="56"/>
      <c r="I33" s="59"/>
    </row>
    <row r="34" spans="1:9" ht="15">
      <c r="A34" s="54"/>
      <c r="B34" s="21" t="s">
        <v>30</v>
      </c>
      <c r="C34" s="4" t="s">
        <v>1</v>
      </c>
      <c r="D34" s="4" t="s">
        <v>2</v>
      </c>
      <c r="E34" s="4" t="s">
        <v>3</v>
      </c>
      <c r="F34" s="15" t="s">
        <v>4</v>
      </c>
      <c r="G34" s="15" t="s">
        <v>5</v>
      </c>
      <c r="H34" s="4" t="s">
        <v>6</v>
      </c>
      <c r="I34" s="13" t="s">
        <v>7</v>
      </c>
    </row>
    <row r="35" spans="1:9" ht="28.5">
      <c r="A35" s="54"/>
      <c r="B35" s="22" t="s">
        <v>31</v>
      </c>
      <c r="C35" s="1" t="s">
        <v>32</v>
      </c>
      <c r="D35" s="2" t="s">
        <v>8</v>
      </c>
      <c r="E35" s="2" t="s">
        <v>12</v>
      </c>
      <c r="F35" s="1" t="s">
        <v>9</v>
      </c>
      <c r="G35" s="2" t="s">
        <v>10</v>
      </c>
      <c r="H35" s="1" t="s">
        <v>17</v>
      </c>
      <c r="I35" s="3" t="s">
        <v>11</v>
      </c>
    </row>
    <row r="36" spans="1:9" ht="15">
      <c r="A36" s="5" t="s">
        <v>13</v>
      </c>
      <c r="B36" s="25">
        <v>5562</v>
      </c>
      <c r="C36" s="25">
        <v>5562</v>
      </c>
      <c r="D36" s="25">
        <v>5562</v>
      </c>
      <c r="E36" s="25">
        <v>5562</v>
      </c>
      <c r="F36" s="25">
        <v>5562</v>
      </c>
      <c r="G36" s="25">
        <v>5562</v>
      </c>
      <c r="H36" s="25">
        <v>5562</v>
      </c>
      <c r="I36" s="25">
        <v>5562</v>
      </c>
    </row>
    <row r="37" spans="1:9" ht="30">
      <c r="A37" s="5" t="s">
        <v>21</v>
      </c>
      <c r="B37" s="25">
        <v>166.51</v>
      </c>
      <c r="C37" s="25">
        <v>445.1</v>
      </c>
      <c r="D37" s="25">
        <v>503.27</v>
      </c>
      <c r="E37" s="25">
        <v>735.1</v>
      </c>
      <c r="F37" s="25">
        <v>973.08</v>
      </c>
      <c r="G37" s="25">
        <v>982.09</v>
      </c>
      <c r="H37" s="25">
        <v>998.26</v>
      </c>
      <c r="I37" s="26">
        <v>1137.65</v>
      </c>
    </row>
    <row r="38" spans="1:9" ht="30">
      <c r="A38" s="5" t="s">
        <v>23</v>
      </c>
      <c r="B38" s="25">
        <v>62.49</v>
      </c>
      <c r="C38" s="25">
        <v>62.49</v>
      </c>
      <c r="D38" s="25">
        <v>62.49</v>
      </c>
      <c r="E38" s="25">
        <v>62.49</v>
      </c>
      <c r="F38" s="25">
        <v>62.49</v>
      </c>
      <c r="G38" s="25">
        <v>62.49</v>
      </c>
      <c r="H38" s="25">
        <v>62.49</v>
      </c>
      <c r="I38" s="25">
        <v>62.49</v>
      </c>
    </row>
    <row r="39" spans="1:9" ht="15">
      <c r="A39" s="5" t="s">
        <v>22</v>
      </c>
      <c r="B39" s="25">
        <v>198.7</v>
      </c>
      <c r="C39" s="25">
        <v>198.7</v>
      </c>
      <c r="D39" s="25">
        <v>200.57</v>
      </c>
      <c r="E39" s="25">
        <v>210.03</v>
      </c>
      <c r="F39" s="25">
        <v>298.17</v>
      </c>
      <c r="G39" s="25">
        <v>300.72</v>
      </c>
      <c r="H39" s="25">
        <v>303.35</v>
      </c>
      <c r="I39" s="26">
        <v>305.91</v>
      </c>
    </row>
    <row r="40" spans="1:9" ht="15.75">
      <c r="A40" s="5" t="s">
        <v>14</v>
      </c>
      <c r="B40" s="9">
        <f>SUM(B36:B39)</f>
        <v>5989.7</v>
      </c>
      <c r="C40" s="9">
        <f>SUM(C36:C39)</f>
        <v>6268.29</v>
      </c>
      <c r="D40" s="9">
        <f aca="true" t="shared" si="2" ref="D40:I40">SUM(D36:D39)</f>
        <v>6328.33</v>
      </c>
      <c r="E40" s="9">
        <f t="shared" si="2"/>
        <v>6569.62</v>
      </c>
      <c r="F40" s="9">
        <f t="shared" si="2"/>
        <v>6895.74</v>
      </c>
      <c r="G40" s="9">
        <f t="shared" si="2"/>
        <v>6907.3</v>
      </c>
      <c r="H40" s="9">
        <f t="shared" si="2"/>
        <v>6926.1</v>
      </c>
      <c r="I40" s="12">
        <f t="shared" si="2"/>
        <v>7068.049999999999</v>
      </c>
    </row>
    <row r="41" spans="1:9" ht="30.75" thickBot="1">
      <c r="A41" s="6" t="s">
        <v>15</v>
      </c>
      <c r="B41" s="10">
        <f aca="true" t="shared" si="3" ref="B41:I41">B40*1.2</f>
        <v>7187.639999999999</v>
      </c>
      <c r="C41" s="10">
        <f t="shared" si="3"/>
        <v>7521.947999999999</v>
      </c>
      <c r="D41" s="10">
        <f t="shared" si="3"/>
        <v>7593.995999999999</v>
      </c>
      <c r="E41" s="10">
        <f t="shared" si="3"/>
        <v>7883.544</v>
      </c>
      <c r="F41" s="10">
        <f t="shared" si="3"/>
        <v>8274.887999999999</v>
      </c>
      <c r="G41" s="10">
        <f t="shared" si="3"/>
        <v>8288.76</v>
      </c>
      <c r="H41" s="10">
        <f t="shared" si="3"/>
        <v>8311.32</v>
      </c>
      <c r="I41" s="11">
        <f t="shared" si="3"/>
        <v>8481.659999999998</v>
      </c>
    </row>
    <row r="43" spans="1:9" ht="15.75">
      <c r="A43" s="48" t="s">
        <v>37</v>
      </c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8"/>
      <c r="B44" s="8"/>
      <c r="C44" s="8"/>
      <c r="D44" s="8"/>
      <c r="E44" s="8"/>
      <c r="F44" s="8"/>
      <c r="G44" s="8"/>
      <c r="H44" s="8"/>
      <c r="I44" s="23"/>
    </row>
    <row r="45" spans="1:9" ht="15.75">
      <c r="A45" s="49" t="s">
        <v>33</v>
      </c>
      <c r="B45" s="49"/>
      <c r="C45" s="49"/>
      <c r="D45" s="49"/>
      <c r="E45" s="49"/>
      <c r="F45" s="49"/>
      <c r="G45" s="49"/>
      <c r="H45" s="49"/>
      <c r="I45" s="49"/>
    </row>
    <row r="46" spans="1:9" ht="15.75">
      <c r="A46" s="16"/>
      <c r="B46" s="16"/>
      <c r="C46" s="16"/>
      <c r="D46" s="16"/>
      <c r="E46" s="16"/>
      <c r="F46" s="16"/>
      <c r="G46" s="16"/>
      <c r="H46" s="16"/>
      <c r="I46" s="23"/>
    </row>
    <row r="47" spans="1:9" ht="15.75">
      <c r="A47" s="50" t="s">
        <v>50</v>
      </c>
      <c r="B47" s="50"/>
      <c r="C47" s="50"/>
      <c r="D47" s="50"/>
      <c r="E47" s="50"/>
      <c r="F47" s="50"/>
      <c r="G47" s="50"/>
      <c r="H47" s="50"/>
      <c r="I47" s="50"/>
    </row>
    <row r="48" spans="1:9" ht="15.75">
      <c r="A48" s="7"/>
      <c r="B48" s="7"/>
      <c r="C48" s="7"/>
      <c r="D48" s="7"/>
      <c r="E48" s="7"/>
      <c r="F48" s="7"/>
      <c r="G48" s="7"/>
      <c r="H48" s="7"/>
      <c r="I48" s="23"/>
    </row>
    <row r="49" spans="1:9" ht="15.75">
      <c r="A49" s="50" t="s">
        <v>34</v>
      </c>
      <c r="B49" s="50"/>
      <c r="C49" s="50"/>
      <c r="D49" s="50"/>
      <c r="E49" s="50"/>
      <c r="F49" s="50"/>
      <c r="G49" s="50"/>
      <c r="H49" s="50"/>
      <c r="I49" s="50"/>
    </row>
  </sheetData>
  <sheetProtection/>
  <mergeCells count="20">
    <mergeCell ref="A43:I43"/>
    <mergeCell ref="A45:I45"/>
    <mergeCell ref="A47:I47"/>
    <mergeCell ref="A49:I49"/>
    <mergeCell ref="A28:I28"/>
    <mergeCell ref="A29:I29"/>
    <mergeCell ref="A30:I30"/>
    <mergeCell ref="A32:A35"/>
    <mergeCell ref="B32:I32"/>
    <mergeCell ref="B33:I33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" right="0" top="0.4724409448818898" bottom="0.35433070866141736" header="0.1968503937007874" footer="0.196850393700787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="85" zoomScaleNormal="85" zoomScalePageLayoutView="0" workbookViewId="0" topLeftCell="A19">
      <selection activeCell="B34" sqref="B34:I34"/>
    </sheetView>
  </sheetViews>
  <sheetFormatPr defaultColWidth="9.00390625" defaultRowHeight="12.75"/>
  <cols>
    <col min="1" max="1" width="25.625" style="0" customWidth="1"/>
    <col min="2" max="2" width="14.25390625" style="0" customWidth="1"/>
    <col min="3" max="4" width="15.00390625" style="0" customWidth="1"/>
    <col min="5" max="5" width="15.125" style="0" customWidth="1"/>
    <col min="6" max="6" width="14.00390625" style="0" customWidth="1"/>
    <col min="7" max="7" width="14.375" style="0" customWidth="1"/>
    <col min="8" max="8" width="14.1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0.625" style="0" customWidth="1"/>
    <col min="14" max="14" width="11.375" style="0" customWidth="1"/>
    <col min="15" max="15" width="11.25390625" style="0" customWidth="1"/>
    <col min="16" max="16" width="10.25390625" style="0" bestFit="1" customWidth="1"/>
    <col min="17" max="17" width="11.125" style="0" customWidth="1"/>
    <col min="18" max="20" width="10.625" style="0" customWidth="1"/>
    <col min="21" max="21" width="12.00390625" style="0" customWidth="1"/>
    <col min="22" max="22" width="10.25390625" style="0" bestFit="1" customWidth="1"/>
    <col min="23" max="26" width="10.25390625" style="0" customWidth="1"/>
    <col min="27" max="27" width="11.00390625" style="0" customWidth="1"/>
    <col min="28" max="28" width="10.25390625" style="0" bestFit="1" customWidth="1"/>
    <col min="29" max="32" width="10.25390625" style="0" customWidth="1"/>
    <col min="33" max="33" width="12.25390625" style="0" customWidth="1"/>
    <col min="34" max="34" width="10.25390625" style="0" bestFit="1" customWidth="1"/>
    <col min="35" max="38" width="10.25390625" style="0" customWidth="1"/>
    <col min="39" max="39" width="10.875" style="0" customWidth="1"/>
    <col min="40" max="40" width="10.25390625" style="0" bestFit="1" customWidth="1"/>
    <col min="41" max="44" width="10.25390625" style="0" customWidth="1"/>
    <col min="45" max="45" width="12.375" style="0" customWidth="1"/>
    <col min="46" max="46" width="10.25390625" style="0" customWidth="1"/>
    <col min="47" max="47" width="11.875" style="0" customWidth="1"/>
    <col min="48" max="48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38.25" customHeight="1">
      <c r="A4" s="52" t="s">
        <v>44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5" t="s">
        <v>49</v>
      </c>
      <c r="C6" s="55"/>
      <c r="D6" s="55"/>
      <c r="E6" s="55"/>
      <c r="F6" s="55"/>
      <c r="G6" s="55"/>
      <c r="H6" s="55"/>
      <c r="I6" s="55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6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28.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4907</v>
      </c>
      <c r="C10" s="25">
        <v>4907</v>
      </c>
      <c r="D10" s="25">
        <v>4907</v>
      </c>
      <c r="E10" s="25">
        <v>4907</v>
      </c>
      <c r="F10" s="25">
        <v>4907</v>
      </c>
      <c r="G10" s="25">
        <v>4907</v>
      </c>
      <c r="H10" s="25">
        <v>4907</v>
      </c>
      <c r="I10" s="25">
        <v>4907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11" ht="30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  <c r="K12" s="28"/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5334.7</v>
      </c>
      <c r="C14" s="9">
        <f>SUM(C10:C13)</f>
        <v>5567.219999999999</v>
      </c>
      <c r="D14" s="9">
        <f aca="true" t="shared" si="0" ref="D14:I14">SUM(D10:D13)</f>
        <v>5621.219999999999</v>
      </c>
      <c r="E14" s="9">
        <f t="shared" si="0"/>
        <v>5838.509999999999</v>
      </c>
      <c r="F14" s="9">
        <f t="shared" si="0"/>
        <v>6140</v>
      </c>
      <c r="G14" s="9">
        <f t="shared" si="0"/>
        <v>6150.62</v>
      </c>
      <c r="H14" s="9">
        <f t="shared" si="0"/>
        <v>6167.75</v>
      </c>
      <c r="I14" s="9">
        <f t="shared" si="0"/>
        <v>6295.2699999999995</v>
      </c>
    </row>
    <row r="15" spans="1:9" ht="16.5" thickBot="1">
      <c r="A15" s="6" t="s">
        <v>15</v>
      </c>
      <c r="B15" s="10">
        <f aca="true" t="shared" si="1" ref="B15:I15">B14*1.2</f>
        <v>6401.639999999999</v>
      </c>
      <c r="C15" s="10">
        <f t="shared" si="1"/>
        <v>6680.663999999999</v>
      </c>
      <c r="D15" s="10">
        <f t="shared" si="1"/>
        <v>6745.463999999999</v>
      </c>
      <c r="E15" s="10">
        <f t="shared" si="1"/>
        <v>7006.211999999999</v>
      </c>
      <c r="F15" s="10">
        <f t="shared" si="1"/>
        <v>7368</v>
      </c>
      <c r="G15" s="10">
        <f t="shared" si="1"/>
        <v>7380.744</v>
      </c>
      <c r="H15" s="10">
        <f t="shared" si="1"/>
        <v>7401.299999999999</v>
      </c>
      <c r="I15" s="10">
        <f t="shared" si="1"/>
        <v>7554.323999999999</v>
      </c>
    </row>
    <row r="17" spans="1:11" ht="132.75" customHeight="1">
      <c r="A17" s="48" t="s">
        <v>39</v>
      </c>
      <c r="B17" s="48"/>
      <c r="C17" s="48"/>
      <c r="D17" s="48"/>
      <c r="E17" s="48"/>
      <c r="F17" s="48"/>
      <c r="G17" s="48"/>
      <c r="H17" s="48"/>
      <c r="I17" s="48"/>
      <c r="K17">
        <v>906</v>
      </c>
    </row>
    <row r="18" spans="1:9" ht="12.75">
      <c r="A18" s="8"/>
      <c r="B18" s="8"/>
      <c r="C18" s="8"/>
      <c r="D18" s="8"/>
      <c r="E18" s="8"/>
      <c r="F18" s="8"/>
      <c r="G18" s="8"/>
      <c r="H18" s="8"/>
      <c r="I18" s="23"/>
    </row>
    <row r="19" spans="1:9" ht="15.75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15.7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15.75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7" spans="1:9" ht="20.25">
      <c r="A27" s="52" t="s">
        <v>44</v>
      </c>
      <c r="B27" s="52"/>
      <c r="C27" s="52"/>
      <c r="D27" s="52"/>
      <c r="E27" s="52"/>
      <c r="F27" s="52"/>
      <c r="G27" s="52"/>
      <c r="H27" s="52"/>
      <c r="I27" s="52"/>
    </row>
    <row r="28" ht="15" thickBot="1">
      <c r="I28" s="14" t="s">
        <v>20</v>
      </c>
    </row>
    <row r="29" spans="1:9" ht="15.75">
      <c r="A29" s="53" t="s">
        <v>0</v>
      </c>
      <c r="B29" s="55" t="s">
        <v>51</v>
      </c>
      <c r="C29" s="55"/>
      <c r="D29" s="55"/>
      <c r="E29" s="55"/>
      <c r="F29" s="55"/>
      <c r="G29" s="55"/>
      <c r="H29" s="55"/>
      <c r="I29" s="55"/>
    </row>
    <row r="30" spans="1:9" ht="14.25">
      <c r="A30" s="54"/>
      <c r="B30" s="56" t="s">
        <v>19</v>
      </c>
      <c r="C30" s="56"/>
      <c r="D30" s="56"/>
      <c r="E30" s="56"/>
      <c r="F30" s="56"/>
      <c r="G30" s="56"/>
      <c r="H30" s="56"/>
      <c r="I30" s="56"/>
    </row>
    <row r="31" spans="1:9" ht="15">
      <c r="A31" s="54"/>
      <c r="B31" s="21" t="s">
        <v>30</v>
      </c>
      <c r="C31" s="4" t="s">
        <v>1</v>
      </c>
      <c r="D31" s="4" t="s">
        <v>2</v>
      </c>
      <c r="E31" s="4" t="s">
        <v>3</v>
      </c>
      <c r="F31" s="15" t="s">
        <v>4</v>
      </c>
      <c r="G31" s="15" t="s">
        <v>5</v>
      </c>
      <c r="H31" s="4" t="s">
        <v>6</v>
      </c>
      <c r="I31" s="13" t="s">
        <v>7</v>
      </c>
    </row>
    <row r="32" spans="1:9" ht="28.5">
      <c r="A32" s="54"/>
      <c r="B32" s="22" t="s">
        <v>31</v>
      </c>
      <c r="C32" s="1" t="s">
        <v>32</v>
      </c>
      <c r="D32" s="2" t="s">
        <v>8</v>
      </c>
      <c r="E32" s="2" t="s">
        <v>12</v>
      </c>
      <c r="F32" s="1" t="s">
        <v>9</v>
      </c>
      <c r="G32" s="2" t="s">
        <v>10</v>
      </c>
      <c r="H32" s="1" t="s">
        <v>17</v>
      </c>
      <c r="I32" s="3" t="s">
        <v>11</v>
      </c>
    </row>
    <row r="33" spans="1:9" ht="15">
      <c r="A33" s="5" t="s">
        <v>13</v>
      </c>
      <c r="B33" s="25">
        <v>5457</v>
      </c>
      <c r="C33" s="25">
        <v>5457</v>
      </c>
      <c r="D33" s="25">
        <v>5457</v>
      </c>
      <c r="E33" s="25">
        <v>5457</v>
      </c>
      <c r="F33" s="25">
        <v>5457</v>
      </c>
      <c r="G33" s="25">
        <v>5457</v>
      </c>
      <c r="H33" s="25">
        <v>5457</v>
      </c>
      <c r="I33" s="25">
        <v>5457</v>
      </c>
    </row>
    <row r="34" spans="1:9" ht="30">
      <c r="A34" s="5" t="s">
        <v>21</v>
      </c>
      <c r="B34" s="25">
        <v>166.51</v>
      </c>
      <c r="C34" s="25">
        <v>445.1</v>
      </c>
      <c r="D34" s="25">
        <v>503.27</v>
      </c>
      <c r="E34" s="25">
        <v>735.1</v>
      </c>
      <c r="F34" s="25">
        <v>973.08</v>
      </c>
      <c r="G34" s="25">
        <v>982.09</v>
      </c>
      <c r="H34" s="25">
        <v>998.26</v>
      </c>
      <c r="I34" s="26">
        <v>1137.65</v>
      </c>
    </row>
    <row r="35" spans="1:9" ht="30">
      <c r="A35" s="5" t="s">
        <v>23</v>
      </c>
      <c r="B35" s="25">
        <v>62.49</v>
      </c>
      <c r="C35" s="25">
        <v>62.49</v>
      </c>
      <c r="D35" s="25">
        <v>62.49</v>
      </c>
      <c r="E35" s="25">
        <v>62.49</v>
      </c>
      <c r="F35" s="25">
        <v>62.49</v>
      </c>
      <c r="G35" s="25">
        <v>62.49</v>
      </c>
      <c r="H35" s="25">
        <v>62.49</v>
      </c>
      <c r="I35" s="25">
        <v>62.49</v>
      </c>
    </row>
    <row r="36" spans="1:9" ht="15">
      <c r="A36" s="5" t="s">
        <v>22</v>
      </c>
      <c r="B36" s="25">
        <v>198.7</v>
      </c>
      <c r="C36" s="25">
        <v>198.7</v>
      </c>
      <c r="D36" s="25">
        <v>200.57</v>
      </c>
      <c r="E36" s="25">
        <v>210.03</v>
      </c>
      <c r="F36" s="25">
        <v>298.17</v>
      </c>
      <c r="G36" s="25">
        <v>300.72</v>
      </c>
      <c r="H36" s="25">
        <v>303.35</v>
      </c>
      <c r="I36" s="26">
        <v>305.91</v>
      </c>
    </row>
    <row r="37" spans="1:9" ht="15.75">
      <c r="A37" s="5" t="s">
        <v>14</v>
      </c>
      <c r="B37" s="9">
        <f>SUM(B33:B36)</f>
        <v>5884.7</v>
      </c>
      <c r="C37" s="9">
        <f>SUM(C33:C36)</f>
        <v>6163.29</v>
      </c>
      <c r="D37" s="9">
        <f aca="true" t="shared" si="2" ref="D37:I37">SUM(D33:D36)</f>
        <v>6223.33</v>
      </c>
      <c r="E37" s="9">
        <f t="shared" si="2"/>
        <v>6464.62</v>
      </c>
      <c r="F37" s="9">
        <f t="shared" si="2"/>
        <v>6790.74</v>
      </c>
      <c r="G37" s="9">
        <f t="shared" si="2"/>
        <v>6802.3</v>
      </c>
      <c r="H37" s="9">
        <f t="shared" si="2"/>
        <v>6821.1</v>
      </c>
      <c r="I37" s="9">
        <f t="shared" si="2"/>
        <v>6963.049999999999</v>
      </c>
    </row>
    <row r="38" spans="1:9" ht="16.5" thickBot="1">
      <c r="A38" s="6" t="s">
        <v>15</v>
      </c>
      <c r="B38" s="10">
        <f aca="true" t="shared" si="3" ref="B38:I38">B37*1.2</f>
        <v>7061.639999999999</v>
      </c>
      <c r="C38" s="10">
        <f t="shared" si="3"/>
        <v>7395.947999999999</v>
      </c>
      <c r="D38" s="10">
        <f t="shared" si="3"/>
        <v>7467.995999999999</v>
      </c>
      <c r="E38" s="10">
        <f t="shared" si="3"/>
        <v>7757.544</v>
      </c>
      <c r="F38" s="10">
        <f t="shared" si="3"/>
        <v>8148.887999999999</v>
      </c>
      <c r="G38" s="10">
        <f t="shared" si="3"/>
        <v>8162.76</v>
      </c>
      <c r="H38" s="10">
        <f t="shared" si="3"/>
        <v>8185.32</v>
      </c>
      <c r="I38" s="10">
        <f t="shared" si="3"/>
        <v>8355.659999999998</v>
      </c>
    </row>
    <row r="40" spans="1:9" ht="15.75">
      <c r="A40" s="48" t="s">
        <v>39</v>
      </c>
      <c r="B40" s="48"/>
      <c r="C40" s="48"/>
      <c r="D40" s="48"/>
      <c r="E40" s="48"/>
      <c r="F40" s="48"/>
      <c r="G40" s="48"/>
      <c r="H40" s="48"/>
      <c r="I40" s="48"/>
    </row>
    <row r="41" spans="1:9" ht="12.75">
      <c r="A41" s="8"/>
      <c r="B41" s="8"/>
      <c r="C41" s="8"/>
      <c r="D41" s="8"/>
      <c r="E41" s="8"/>
      <c r="F41" s="8"/>
      <c r="G41" s="8"/>
      <c r="H41" s="8"/>
      <c r="I41" s="23"/>
    </row>
    <row r="42" spans="1:9" ht="15.75">
      <c r="A42" s="49" t="s">
        <v>33</v>
      </c>
      <c r="B42" s="49"/>
      <c r="C42" s="49"/>
      <c r="D42" s="49"/>
      <c r="E42" s="49"/>
      <c r="F42" s="49"/>
      <c r="G42" s="49"/>
      <c r="H42" s="49"/>
      <c r="I42" s="49"/>
    </row>
    <row r="43" spans="1:9" ht="15.75">
      <c r="A43" s="16"/>
      <c r="B43" s="16"/>
      <c r="C43" s="16"/>
      <c r="D43" s="16"/>
      <c r="E43" s="16"/>
      <c r="F43" s="16"/>
      <c r="G43" s="16"/>
      <c r="H43" s="16"/>
      <c r="I43" s="23"/>
    </row>
    <row r="44" spans="1:9" ht="15.75">
      <c r="A44" s="50" t="s">
        <v>50</v>
      </c>
      <c r="B44" s="50"/>
      <c r="C44" s="50"/>
      <c r="D44" s="50"/>
      <c r="E44" s="50"/>
      <c r="F44" s="50"/>
      <c r="G44" s="50"/>
      <c r="H44" s="50"/>
      <c r="I44" s="50"/>
    </row>
    <row r="45" spans="1:9" ht="15.75">
      <c r="A45" s="7"/>
      <c r="B45" s="7"/>
      <c r="C45" s="7"/>
      <c r="D45" s="7"/>
      <c r="E45" s="7"/>
      <c r="F45" s="7"/>
      <c r="G45" s="7"/>
      <c r="H45" s="7"/>
      <c r="I45" s="23"/>
    </row>
    <row r="46" spans="1:9" ht="15.75">
      <c r="A46" s="50" t="s">
        <v>34</v>
      </c>
      <c r="B46" s="50"/>
      <c r="C46" s="50"/>
      <c r="D46" s="50"/>
      <c r="E46" s="50"/>
      <c r="F46" s="50"/>
      <c r="G46" s="50"/>
      <c r="H46" s="50"/>
      <c r="I46" s="50"/>
    </row>
  </sheetData>
  <sheetProtection/>
  <mergeCells count="18">
    <mergeCell ref="A44:I44"/>
    <mergeCell ref="A46:I46"/>
    <mergeCell ref="A27:I27"/>
    <mergeCell ref="A29:A32"/>
    <mergeCell ref="B29:I29"/>
    <mergeCell ref="B30:I30"/>
    <mergeCell ref="A40:I40"/>
    <mergeCell ref="A42:I42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.47" right="0" top="0.5118110236220472" bottom="0.5118110236220472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="85" zoomScaleNormal="85" zoomScalePageLayoutView="0" workbookViewId="0" topLeftCell="A16">
      <selection activeCell="B36" sqref="B36:I36"/>
    </sheetView>
  </sheetViews>
  <sheetFormatPr defaultColWidth="9.00390625" defaultRowHeight="12.75"/>
  <cols>
    <col min="1" max="1" width="28.125" style="0" customWidth="1"/>
    <col min="2" max="2" width="14.625" style="0" customWidth="1"/>
    <col min="3" max="3" width="14.125" style="0" customWidth="1"/>
    <col min="4" max="4" width="14.25390625" style="0" customWidth="1"/>
    <col min="5" max="5" width="14.625" style="0" customWidth="1"/>
    <col min="6" max="6" width="14.125" style="0" customWidth="1"/>
    <col min="7" max="7" width="14.875" style="0" customWidth="1"/>
    <col min="8" max="8" width="13.6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32.25" customHeight="1">
      <c r="A4" s="52" t="s">
        <v>45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5" t="s">
        <v>49</v>
      </c>
      <c r="C6" s="55"/>
      <c r="D6" s="55"/>
      <c r="E6" s="55"/>
      <c r="F6" s="55"/>
      <c r="G6" s="55"/>
      <c r="H6" s="55"/>
      <c r="I6" s="55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6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28.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5258</v>
      </c>
      <c r="C10" s="25">
        <v>5258</v>
      </c>
      <c r="D10" s="25">
        <v>5258</v>
      </c>
      <c r="E10" s="25">
        <v>5258</v>
      </c>
      <c r="F10" s="25">
        <v>5258</v>
      </c>
      <c r="G10" s="25">
        <v>5258</v>
      </c>
      <c r="H10" s="25">
        <v>5258</v>
      </c>
      <c r="I10" s="25">
        <v>5258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9" ht="15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5685.7</v>
      </c>
      <c r="C14" s="9">
        <f>SUM(C10:C13)</f>
        <v>5918.219999999999</v>
      </c>
      <c r="D14" s="9">
        <f aca="true" t="shared" si="0" ref="D14:I14">SUM(D10:D13)</f>
        <v>5972.219999999999</v>
      </c>
      <c r="E14" s="9">
        <f t="shared" si="0"/>
        <v>6189.509999999999</v>
      </c>
      <c r="F14" s="9">
        <f t="shared" si="0"/>
        <v>6491</v>
      </c>
      <c r="G14" s="9">
        <f t="shared" si="0"/>
        <v>6501.62</v>
      </c>
      <c r="H14" s="9">
        <f t="shared" si="0"/>
        <v>6518.75</v>
      </c>
      <c r="I14" s="9">
        <f t="shared" si="0"/>
        <v>6646.2699999999995</v>
      </c>
    </row>
    <row r="15" spans="1:9" ht="16.5" thickBot="1">
      <c r="A15" s="6" t="s">
        <v>15</v>
      </c>
      <c r="B15" s="10">
        <f aca="true" t="shared" si="1" ref="B15:I15">B14*1.2</f>
        <v>6822.839999999999</v>
      </c>
      <c r="C15" s="10">
        <f t="shared" si="1"/>
        <v>7101.863999999999</v>
      </c>
      <c r="D15" s="10">
        <f t="shared" si="1"/>
        <v>7166.663999999999</v>
      </c>
      <c r="E15" s="10">
        <f t="shared" si="1"/>
        <v>7427.411999999998</v>
      </c>
      <c r="F15" s="10">
        <f t="shared" si="1"/>
        <v>7789.2</v>
      </c>
      <c r="G15" s="10">
        <f t="shared" si="1"/>
        <v>7801.9439999999995</v>
      </c>
      <c r="H15" s="10">
        <f t="shared" si="1"/>
        <v>7822.5</v>
      </c>
      <c r="I15" s="10">
        <f t="shared" si="1"/>
        <v>7975.523999999999</v>
      </c>
    </row>
    <row r="17" spans="1:9" ht="69" customHeight="1">
      <c r="A17" s="48" t="s">
        <v>39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8"/>
      <c r="B18" s="8"/>
      <c r="C18" s="8"/>
      <c r="D18" s="8"/>
      <c r="E18" s="8"/>
      <c r="F18" s="8"/>
      <c r="G18" s="8"/>
      <c r="H18" s="8"/>
      <c r="I18" s="23"/>
    </row>
    <row r="19" spans="1:9" ht="32.25" customHeight="1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32.2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32.25" customHeight="1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4" ht="32.25" customHeight="1"/>
    <row r="25" ht="32.25" customHeight="1"/>
    <row r="26" ht="32.25" customHeight="1"/>
    <row r="27" spans="1:9" ht="18.75" customHeight="1">
      <c r="A27" s="51" t="s">
        <v>16</v>
      </c>
      <c r="B27" s="51"/>
      <c r="C27" s="51"/>
      <c r="D27" s="51"/>
      <c r="E27" s="51"/>
      <c r="F27" s="51"/>
      <c r="G27" s="51"/>
      <c r="H27" s="51"/>
      <c r="I27" s="51"/>
    </row>
    <row r="28" spans="1:9" ht="15.75" customHeight="1">
      <c r="A28" s="51" t="s">
        <v>18</v>
      </c>
      <c r="B28" s="51"/>
      <c r="C28" s="51"/>
      <c r="D28" s="51"/>
      <c r="E28" s="51"/>
      <c r="F28" s="51"/>
      <c r="G28" s="51"/>
      <c r="H28" s="51"/>
      <c r="I28" s="51"/>
    </row>
    <row r="29" spans="1:9" ht="20.25">
      <c r="A29" s="52" t="s">
        <v>45</v>
      </c>
      <c r="B29" s="52"/>
      <c r="C29" s="52"/>
      <c r="D29" s="52"/>
      <c r="E29" s="52"/>
      <c r="F29" s="52"/>
      <c r="G29" s="52"/>
      <c r="H29" s="52"/>
      <c r="I29" s="52"/>
    </row>
    <row r="30" ht="15" thickBot="1">
      <c r="I30" s="14" t="s">
        <v>20</v>
      </c>
    </row>
    <row r="31" spans="1:9" ht="15.75">
      <c r="A31" s="53" t="s">
        <v>0</v>
      </c>
      <c r="B31" s="55" t="s">
        <v>51</v>
      </c>
      <c r="C31" s="55"/>
      <c r="D31" s="55"/>
      <c r="E31" s="55"/>
      <c r="F31" s="55"/>
      <c r="G31" s="55"/>
      <c r="H31" s="55"/>
      <c r="I31" s="55"/>
    </row>
    <row r="32" spans="1:9" ht="14.25">
      <c r="A32" s="54"/>
      <c r="B32" s="56" t="s">
        <v>19</v>
      </c>
      <c r="C32" s="56"/>
      <c r="D32" s="56"/>
      <c r="E32" s="56"/>
      <c r="F32" s="56"/>
      <c r="G32" s="56"/>
      <c r="H32" s="56"/>
      <c r="I32" s="56"/>
    </row>
    <row r="33" spans="1:9" ht="15">
      <c r="A33" s="54"/>
      <c r="B33" s="21" t="s">
        <v>30</v>
      </c>
      <c r="C33" s="4" t="s">
        <v>1</v>
      </c>
      <c r="D33" s="4" t="s">
        <v>2</v>
      </c>
      <c r="E33" s="4" t="s">
        <v>3</v>
      </c>
      <c r="F33" s="15" t="s">
        <v>4</v>
      </c>
      <c r="G33" s="15" t="s">
        <v>5</v>
      </c>
      <c r="H33" s="4" t="s">
        <v>6</v>
      </c>
      <c r="I33" s="13" t="s">
        <v>7</v>
      </c>
    </row>
    <row r="34" spans="1:9" ht="28.5">
      <c r="A34" s="54"/>
      <c r="B34" s="22" t="s">
        <v>31</v>
      </c>
      <c r="C34" s="1" t="s">
        <v>32</v>
      </c>
      <c r="D34" s="2" t="s">
        <v>8</v>
      </c>
      <c r="E34" s="2" t="s">
        <v>12</v>
      </c>
      <c r="F34" s="1" t="s">
        <v>9</v>
      </c>
      <c r="G34" s="2" t="s">
        <v>10</v>
      </c>
      <c r="H34" s="1" t="s">
        <v>17</v>
      </c>
      <c r="I34" s="3" t="s">
        <v>11</v>
      </c>
    </row>
    <row r="35" spans="1:9" ht="15">
      <c r="A35" s="5" t="s">
        <v>13</v>
      </c>
      <c r="B35" s="25">
        <v>5847</v>
      </c>
      <c r="C35" s="25">
        <v>5847</v>
      </c>
      <c r="D35" s="25">
        <v>5847</v>
      </c>
      <c r="E35" s="25">
        <v>5847</v>
      </c>
      <c r="F35" s="25">
        <v>5847</v>
      </c>
      <c r="G35" s="25">
        <v>5847</v>
      </c>
      <c r="H35" s="25">
        <v>5847</v>
      </c>
      <c r="I35" s="25">
        <v>5847</v>
      </c>
    </row>
    <row r="36" spans="1:9" ht="30">
      <c r="A36" s="5" t="s">
        <v>21</v>
      </c>
      <c r="B36" s="25">
        <v>166.51</v>
      </c>
      <c r="C36" s="25">
        <v>445.1</v>
      </c>
      <c r="D36" s="25">
        <v>503.27</v>
      </c>
      <c r="E36" s="25">
        <v>735.1</v>
      </c>
      <c r="F36" s="25">
        <v>973.08</v>
      </c>
      <c r="G36" s="25">
        <v>982.09</v>
      </c>
      <c r="H36" s="25">
        <v>998.26</v>
      </c>
      <c r="I36" s="26">
        <v>1137.65</v>
      </c>
    </row>
    <row r="37" spans="1:9" ht="15">
      <c r="A37" s="5" t="s">
        <v>23</v>
      </c>
      <c r="B37" s="25">
        <v>62.49</v>
      </c>
      <c r="C37" s="25">
        <v>62.49</v>
      </c>
      <c r="D37" s="25">
        <v>62.49</v>
      </c>
      <c r="E37" s="25">
        <v>62.49</v>
      </c>
      <c r="F37" s="25">
        <v>62.49</v>
      </c>
      <c r="G37" s="25">
        <v>62.49</v>
      </c>
      <c r="H37" s="25">
        <v>62.49</v>
      </c>
      <c r="I37" s="25">
        <v>62.49</v>
      </c>
    </row>
    <row r="38" spans="1:9" ht="15">
      <c r="A38" s="5" t="s">
        <v>22</v>
      </c>
      <c r="B38" s="25">
        <v>198.7</v>
      </c>
      <c r="C38" s="25">
        <v>198.7</v>
      </c>
      <c r="D38" s="25">
        <v>200.57</v>
      </c>
      <c r="E38" s="25">
        <v>210.03</v>
      </c>
      <c r="F38" s="25">
        <v>298.17</v>
      </c>
      <c r="G38" s="25">
        <v>300.72</v>
      </c>
      <c r="H38" s="25">
        <v>303.35</v>
      </c>
      <c r="I38" s="26">
        <v>305.91</v>
      </c>
    </row>
    <row r="39" spans="1:9" ht="15.75">
      <c r="A39" s="5" t="s">
        <v>14</v>
      </c>
      <c r="B39" s="9">
        <f>SUM(B35:B38)</f>
        <v>6274.7</v>
      </c>
      <c r="C39" s="9">
        <f>SUM(C35:C38)</f>
        <v>6553.29</v>
      </c>
      <c r="D39" s="9">
        <f aca="true" t="shared" si="2" ref="D39:I39">SUM(D35:D38)</f>
        <v>6613.33</v>
      </c>
      <c r="E39" s="9">
        <f t="shared" si="2"/>
        <v>6854.62</v>
      </c>
      <c r="F39" s="9">
        <f t="shared" si="2"/>
        <v>7180.74</v>
      </c>
      <c r="G39" s="9">
        <f t="shared" si="2"/>
        <v>7192.3</v>
      </c>
      <c r="H39" s="9">
        <f t="shared" si="2"/>
        <v>7211.1</v>
      </c>
      <c r="I39" s="9">
        <f t="shared" si="2"/>
        <v>7353.049999999999</v>
      </c>
    </row>
    <row r="40" spans="1:9" ht="16.5" thickBot="1">
      <c r="A40" s="6" t="s">
        <v>15</v>
      </c>
      <c r="B40" s="10">
        <f aca="true" t="shared" si="3" ref="B40:I40">B39*1.2</f>
        <v>7529.639999999999</v>
      </c>
      <c r="C40" s="10">
        <f t="shared" si="3"/>
        <v>7863.947999999999</v>
      </c>
      <c r="D40" s="10">
        <f t="shared" si="3"/>
        <v>7935.995999999999</v>
      </c>
      <c r="E40" s="10">
        <f t="shared" si="3"/>
        <v>8225.544</v>
      </c>
      <c r="F40" s="10">
        <f t="shared" si="3"/>
        <v>8616.887999999999</v>
      </c>
      <c r="G40" s="10">
        <f t="shared" si="3"/>
        <v>8630.76</v>
      </c>
      <c r="H40" s="10">
        <f t="shared" si="3"/>
        <v>8653.32</v>
      </c>
      <c r="I40" s="10">
        <f t="shared" si="3"/>
        <v>8823.659999999998</v>
      </c>
    </row>
    <row r="42" spans="1:9" ht="15.75">
      <c r="A42" s="48" t="s">
        <v>39</v>
      </c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8"/>
      <c r="B43" s="8"/>
      <c r="C43" s="8"/>
      <c r="D43" s="8"/>
      <c r="E43" s="8"/>
      <c r="F43" s="8"/>
      <c r="G43" s="8"/>
      <c r="H43" s="8"/>
      <c r="I43" s="23"/>
    </row>
    <row r="44" spans="1:9" ht="15.75">
      <c r="A44" s="49" t="s">
        <v>33</v>
      </c>
      <c r="B44" s="49"/>
      <c r="C44" s="49"/>
      <c r="D44" s="49"/>
      <c r="E44" s="49"/>
      <c r="F44" s="49"/>
      <c r="G44" s="49"/>
      <c r="H44" s="49"/>
      <c r="I44" s="49"/>
    </row>
    <row r="45" spans="1:9" ht="15.75">
      <c r="A45" s="16"/>
      <c r="B45" s="16"/>
      <c r="C45" s="16"/>
      <c r="D45" s="16"/>
      <c r="E45" s="16"/>
      <c r="F45" s="16"/>
      <c r="G45" s="16"/>
      <c r="H45" s="16"/>
      <c r="I45" s="23"/>
    </row>
    <row r="46" spans="1:9" ht="15.75">
      <c r="A46" s="50" t="s">
        <v>50</v>
      </c>
      <c r="B46" s="50"/>
      <c r="C46" s="50"/>
      <c r="D46" s="50"/>
      <c r="E46" s="50"/>
      <c r="F46" s="50"/>
      <c r="G46" s="50"/>
      <c r="H46" s="50"/>
      <c r="I46" s="50"/>
    </row>
    <row r="47" spans="1:9" ht="15.75">
      <c r="A47" s="7"/>
      <c r="B47" s="7"/>
      <c r="C47" s="7"/>
      <c r="D47" s="7"/>
      <c r="E47" s="7"/>
      <c r="F47" s="7"/>
      <c r="G47" s="7"/>
      <c r="H47" s="7"/>
      <c r="I47" s="23"/>
    </row>
    <row r="48" spans="1:9" ht="15.75">
      <c r="A48" s="50" t="s">
        <v>34</v>
      </c>
      <c r="B48" s="50"/>
      <c r="C48" s="50"/>
      <c r="D48" s="50"/>
      <c r="E48" s="50"/>
      <c r="F48" s="50"/>
      <c r="G48" s="50"/>
      <c r="H48" s="50"/>
      <c r="I48" s="50"/>
    </row>
  </sheetData>
  <sheetProtection/>
  <mergeCells count="20">
    <mergeCell ref="A42:I42"/>
    <mergeCell ref="A44:I44"/>
    <mergeCell ref="A46:I46"/>
    <mergeCell ref="A48:I48"/>
    <mergeCell ref="A27:I27"/>
    <mergeCell ref="A28:I28"/>
    <mergeCell ref="A29:I29"/>
    <mergeCell ref="A31:A34"/>
    <mergeCell ref="B31:I31"/>
    <mergeCell ref="B32:I32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.1968503937007874" right="0" top="0.5511811023622047" bottom="0.5118110236220472" header="0.31496062992125984" footer="0.31496062992125984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="85" zoomScaleNormal="85" zoomScalePageLayoutView="0" workbookViewId="0" topLeftCell="A10">
      <selection activeCell="B37" sqref="B37:I37"/>
    </sheetView>
  </sheetViews>
  <sheetFormatPr defaultColWidth="9.00390625" defaultRowHeight="12.75"/>
  <cols>
    <col min="1" max="1" width="27.75390625" style="0" customWidth="1"/>
    <col min="2" max="2" width="14.125" style="0" customWidth="1"/>
    <col min="3" max="3" width="14.75390625" style="0" customWidth="1"/>
    <col min="4" max="4" width="15.75390625" style="0" customWidth="1"/>
    <col min="5" max="5" width="15.125" style="0" customWidth="1"/>
    <col min="6" max="6" width="15.375" style="0" customWidth="1"/>
    <col min="7" max="7" width="15.125" style="0" customWidth="1"/>
    <col min="8" max="8" width="13.6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34.5" customHeight="1">
      <c r="A4" s="52" t="s">
        <v>48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5" t="s">
        <v>49</v>
      </c>
      <c r="C6" s="55"/>
      <c r="D6" s="55"/>
      <c r="E6" s="55"/>
      <c r="F6" s="55"/>
      <c r="G6" s="55"/>
      <c r="H6" s="55"/>
      <c r="I6" s="55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6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28.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4996</v>
      </c>
      <c r="C10" s="25">
        <v>4996</v>
      </c>
      <c r="D10" s="25">
        <v>4996</v>
      </c>
      <c r="E10" s="25">
        <v>4996</v>
      </c>
      <c r="F10" s="25">
        <v>4996</v>
      </c>
      <c r="G10" s="25">
        <v>4996</v>
      </c>
      <c r="H10" s="25">
        <v>4996</v>
      </c>
      <c r="I10" s="25">
        <v>4996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9" ht="15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5423.7</v>
      </c>
      <c r="C14" s="9">
        <f>SUM(C10:C13)</f>
        <v>5656.219999999999</v>
      </c>
      <c r="D14" s="9">
        <f aca="true" t="shared" si="0" ref="D14:I14">SUM(D10:D13)</f>
        <v>5710.219999999999</v>
      </c>
      <c r="E14" s="9">
        <f t="shared" si="0"/>
        <v>5927.509999999999</v>
      </c>
      <c r="F14" s="9">
        <f t="shared" si="0"/>
        <v>6229</v>
      </c>
      <c r="G14" s="9">
        <f t="shared" si="0"/>
        <v>6239.62</v>
      </c>
      <c r="H14" s="9">
        <f t="shared" si="0"/>
        <v>6256.75</v>
      </c>
      <c r="I14" s="9">
        <f t="shared" si="0"/>
        <v>6384.2699999999995</v>
      </c>
    </row>
    <row r="15" spans="1:9" ht="16.5" thickBot="1">
      <c r="A15" s="6" t="s">
        <v>15</v>
      </c>
      <c r="B15" s="10">
        <f aca="true" t="shared" si="1" ref="B15:I15">B14*1.2</f>
        <v>6508.44</v>
      </c>
      <c r="C15" s="10">
        <f t="shared" si="1"/>
        <v>6787.463999999999</v>
      </c>
      <c r="D15" s="10">
        <f t="shared" si="1"/>
        <v>6852.263999999999</v>
      </c>
      <c r="E15" s="10">
        <f t="shared" si="1"/>
        <v>7113.011999999999</v>
      </c>
      <c r="F15" s="10">
        <f t="shared" si="1"/>
        <v>7474.799999999999</v>
      </c>
      <c r="G15" s="10">
        <f t="shared" si="1"/>
        <v>7487.544</v>
      </c>
      <c r="H15" s="10">
        <f t="shared" si="1"/>
        <v>7508.099999999999</v>
      </c>
      <c r="I15" s="10">
        <f t="shared" si="1"/>
        <v>7661.123999999999</v>
      </c>
    </row>
    <row r="17" spans="1:9" ht="56.25" customHeight="1">
      <c r="A17" s="48" t="s">
        <v>39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8"/>
      <c r="B18" s="8"/>
      <c r="C18" s="8"/>
      <c r="D18" s="8"/>
      <c r="E18" s="8"/>
      <c r="F18" s="8"/>
      <c r="G18" s="8"/>
      <c r="H18" s="8"/>
      <c r="I18" s="23"/>
    </row>
    <row r="19" spans="1:9" ht="15.75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15.7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15.75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8" spans="1:9" ht="20.25">
      <c r="A28" s="51" t="s">
        <v>16</v>
      </c>
      <c r="B28" s="51"/>
      <c r="C28" s="51"/>
      <c r="D28" s="51"/>
      <c r="E28" s="51"/>
      <c r="F28" s="51"/>
      <c r="G28" s="51"/>
      <c r="H28" s="51"/>
      <c r="I28" s="51"/>
    </row>
    <row r="29" spans="1:9" ht="20.25">
      <c r="A29" s="51" t="s">
        <v>18</v>
      </c>
      <c r="B29" s="51"/>
      <c r="C29" s="51"/>
      <c r="D29" s="51"/>
      <c r="E29" s="51"/>
      <c r="F29" s="51"/>
      <c r="G29" s="51"/>
      <c r="H29" s="51"/>
      <c r="I29" s="51"/>
    </row>
    <row r="30" spans="1:9" ht="30.75" customHeight="1">
      <c r="A30" s="52" t="s">
        <v>48</v>
      </c>
      <c r="B30" s="52"/>
      <c r="C30" s="52"/>
      <c r="D30" s="52"/>
      <c r="E30" s="52"/>
      <c r="F30" s="52"/>
      <c r="G30" s="52"/>
      <c r="H30" s="52"/>
      <c r="I30" s="52"/>
    </row>
    <row r="31" ht="15" thickBot="1">
      <c r="I31" s="14" t="s">
        <v>20</v>
      </c>
    </row>
    <row r="32" spans="1:9" ht="15.75">
      <c r="A32" s="53" t="s">
        <v>0</v>
      </c>
      <c r="B32" s="55" t="s">
        <v>51</v>
      </c>
      <c r="C32" s="55"/>
      <c r="D32" s="55"/>
      <c r="E32" s="55"/>
      <c r="F32" s="55"/>
      <c r="G32" s="55"/>
      <c r="H32" s="55"/>
      <c r="I32" s="55"/>
    </row>
    <row r="33" spans="1:9" ht="14.25">
      <c r="A33" s="54"/>
      <c r="B33" s="56" t="s">
        <v>19</v>
      </c>
      <c r="C33" s="56"/>
      <c r="D33" s="56"/>
      <c r="E33" s="56"/>
      <c r="F33" s="56"/>
      <c r="G33" s="56"/>
      <c r="H33" s="56"/>
      <c r="I33" s="56"/>
    </row>
    <row r="34" spans="1:9" ht="15">
      <c r="A34" s="54"/>
      <c r="B34" s="21" t="s">
        <v>30</v>
      </c>
      <c r="C34" s="4" t="s">
        <v>1</v>
      </c>
      <c r="D34" s="4" t="s">
        <v>2</v>
      </c>
      <c r="E34" s="4" t="s">
        <v>3</v>
      </c>
      <c r="F34" s="15" t="s">
        <v>4</v>
      </c>
      <c r="G34" s="15" t="s">
        <v>5</v>
      </c>
      <c r="H34" s="4" t="s">
        <v>6</v>
      </c>
      <c r="I34" s="13" t="s">
        <v>7</v>
      </c>
    </row>
    <row r="35" spans="1:9" ht="28.5">
      <c r="A35" s="54"/>
      <c r="B35" s="22" t="s">
        <v>31</v>
      </c>
      <c r="C35" s="1" t="s">
        <v>32</v>
      </c>
      <c r="D35" s="2" t="s">
        <v>8</v>
      </c>
      <c r="E35" s="2" t="s">
        <v>12</v>
      </c>
      <c r="F35" s="1" t="s">
        <v>9</v>
      </c>
      <c r="G35" s="2" t="s">
        <v>10</v>
      </c>
      <c r="H35" s="1" t="s">
        <v>17</v>
      </c>
      <c r="I35" s="3" t="s">
        <v>11</v>
      </c>
    </row>
    <row r="36" spans="1:9" ht="15">
      <c r="A36" s="5" t="s">
        <v>13</v>
      </c>
      <c r="B36" s="25">
        <v>5556</v>
      </c>
      <c r="C36" s="25">
        <v>5556</v>
      </c>
      <c r="D36" s="25">
        <v>5556</v>
      </c>
      <c r="E36" s="25">
        <v>5556</v>
      </c>
      <c r="F36" s="25">
        <v>5556</v>
      </c>
      <c r="G36" s="25">
        <v>5556</v>
      </c>
      <c r="H36" s="25">
        <v>5556</v>
      </c>
      <c r="I36" s="25">
        <v>5556</v>
      </c>
    </row>
    <row r="37" spans="1:9" ht="30">
      <c r="A37" s="5" t="s">
        <v>21</v>
      </c>
      <c r="B37" s="25">
        <v>166.51</v>
      </c>
      <c r="C37" s="25">
        <v>445.1</v>
      </c>
      <c r="D37" s="25">
        <v>503.27</v>
      </c>
      <c r="E37" s="25">
        <v>735.1</v>
      </c>
      <c r="F37" s="25">
        <v>973.08</v>
      </c>
      <c r="G37" s="25">
        <v>982.09</v>
      </c>
      <c r="H37" s="25">
        <v>998.26</v>
      </c>
      <c r="I37" s="26">
        <v>1137.65</v>
      </c>
    </row>
    <row r="38" spans="1:9" ht="15">
      <c r="A38" s="5" t="s">
        <v>23</v>
      </c>
      <c r="B38" s="25">
        <v>62.49</v>
      </c>
      <c r="C38" s="25">
        <v>62.49</v>
      </c>
      <c r="D38" s="25">
        <v>62.49</v>
      </c>
      <c r="E38" s="25">
        <v>62.49</v>
      </c>
      <c r="F38" s="25">
        <v>62.49</v>
      </c>
      <c r="G38" s="25">
        <v>62.49</v>
      </c>
      <c r="H38" s="25">
        <v>62.49</v>
      </c>
      <c r="I38" s="25">
        <v>62.49</v>
      </c>
    </row>
    <row r="39" spans="1:9" ht="15">
      <c r="A39" s="5" t="s">
        <v>22</v>
      </c>
      <c r="B39" s="25">
        <v>198.7</v>
      </c>
      <c r="C39" s="25">
        <v>198.7</v>
      </c>
      <c r="D39" s="25">
        <v>200.57</v>
      </c>
      <c r="E39" s="25">
        <v>210.03</v>
      </c>
      <c r="F39" s="25">
        <v>298.17</v>
      </c>
      <c r="G39" s="25">
        <v>300.72</v>
      </c>
      <c r="H39" s="25">
        <v>303.35</v>
      </c>
      <c r="I39" s="26">
        <v>305.91</v>
      </c>
    </row>
    <row r="40" spans="1:9" ht="15.75">
      <c r="A40" s="5" t="s">
        <v>14</v>
      </c>
      <c r="B40" s="9">
        <f>SUM(B36:B39)</f>
        <v>5983.7</v>
      </c>
      <c r="C40" s="9">
        <f>SUM(C36:C39)</f>
        <v>6262.29</v>
      </c>
      <c r="D40" s="9">
        <f aca="true" t="shared" si="2" ref="D40:I40">SUM(D36:D39)</f>
        <v>6322.33</v>
      </c>
      <c r="E40" s="9">
        <f t="shared" si="2"/>
        <v>6563.62</v>
      </c>
      <c r="F40" s="9">
        <f t="shared" si="2"/>
        <v>6889.74</v>
      </c>
      <c r="G40" s="9">
        <f t="shared" si="2"/>
        <v>6901.3</v>
      </c>
      <c r="H40" s="9">
        <f t="shared" si="2"/>
        <v>6920.1</v>
      </c>
      <c r="I40" s="9">
        <f t="shared" si="2"/>
        <v>7062.049999999999</v>
      </c>
    </row>
    <row r="41" spans="1:9" ht="16.5" thickBot="1">
      <c r="A41" s="6" t="s">
        <v>15</v>
      </c>
      <c r="B41" s="10">
        <f aca="true" t="shared" si="3" ref="B41:I41">B40*1.2</f>
        <v>7180.44</v>
      </c>
      <c r="C41" s="10">
        <f t="shared" si="3"/>
        <v>7514.748</v>
      </c>
      <c r="D41" s="10">
        <f t="shared" si="3"/>
        <v>7586.795999999999</v>
      </c>
      <c r="E41" s="10">
        <f t="shared" si="3"/>
        <v>7876.343999999999</v>
      </c>
      <c r="F41" s="10">
        <f t="shared" si="3"/>
        <v>8267.688</v>
      </c>
      <c r="G41" s="10">
        <f t="shared" si="3"/>
        <v>8281.56</v>
      </c>
      <c r="H41" s="10">
        <f t="shared" si="3"/>
        <v>8304.12</v>
      </c>
      <c r="I41" s="10">
        <f t="shared" si="3"/>
        <v>8474.46</v>
      </c>
    </row>
    <row r="43" spans="1:9" ht="15.75">
      <c r="A43" s="48" t="s">
        <v>39</v>
      </c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8"/>
      <c r="B44" s="8"/>
      <c r="C44" s="8"/>
      <c r="D44" s="8"/>
      <c r="E44" s="8"/>
      <c r="F44" s="8"/>
      <c r="G44" s="8"/>
      <c r="H44" s="8"/>
      <c r="I44" s="23"/>
    </row>
    <row r="45" spans="1:9" ht="15.75">
      <c r="A45" s="49" t="s">
        <v>33</v>
      </c>
      <c r="B45" s="49"/>
      <c r="C45" s="49"/>
      <c r="D45" s="49"/>
      <c r="E45" s="49"/>
      <c r="F45" s="49"/>
      <c r="G45" s="49"/>
      <c r="H45" s="49"/>
      <c r="I45" s="49"/>
    </row>
    <row r="46" spans="1:9" ht="15.75">
      <c r="A46" s="16"/>
      <c r="B46" s="16"/>
      <c r="C46" s="16"/>
      <c r="D46" s="16"/>
      <c r="E46" s="16"/>
      <c r="F46" s="16"/>
      <c r="G46" s="16"/>
      <c r="H46" s="16"/>
      <c r="I46" s="23"/>
    </row>
    <row r="47" spans="1:9" ht="15.75">
      <c r="A47" s="50" t="s">
        <v>50</v>
      </c>
      <c r="B47" s="50"/>
      <c r="C47" s="50"/>
      <c r="D47" s="50"/>
      <c r="E47" s="50"/>
      <c r="F47" s="50"/>
      <c r="G47" s="50"/>
      <c r="H47" s="50"/>
      <c r="I47" s="50"/>
    </row>
    <row r="48" spans="1:9" ht="15.75">
      <c r="A48" s="7"/>
      <c r="B48" s="7"/>
      <c r="C48" s="7"/>
      <c r="D48" s="7"/>
      <c r="E48" s="7"/>
      <c r="F48" s="7"/>
      <c r="G48" s="7"/>
      <c r="H48" s="7"/>
      <c r="I48" s="23"/>
    </row>
    <row r="49" spans="1:9" ht="15.75">
      <c r="A49" s="50" t="s">
        <v>34</v>
      </c>
      <c r="B49" s="50"/>
      <c r="C49" s="50"/>
      <c r="D49" s="50"/>
      <c r="E49" s="50"/>
      <c r="F49" s="50"/>
      <c r="G49" s="50"/>
      <c r="H49" s="50"/>
      <c r="I49" s="50"/>
    </row>
  </sheetData>
  <sheetProtection/>
  <mergeCells count="20">
    <mergeCell ref="A43:I43"/>
    <mergeCell ref="A45:I45"/>
    <mergeCell ref="A47:I47"/>
    <mergeCell ref="A49:I49"/>
    <mergeCell ref="A28:I28"/>
    <mergeCell ref="A29:I29"/>
    <mergeCell ref="A30:I30"/>
    <mergeCell ref="A32:A35"/>
    <mergeCell ref="B32:I32"/>
    <mergeCell ref="B33:I33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" right="0" top="0.5118110236220472" bottom="0.3937007874015748" header="0.31496062992125984" footer="0.31496062992125984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="80" zoomScaleNormal="80" zoomScalePageLayoutView="0" workbookViewId="0" topLeftCell="A10">
      <selection activeCell="A30" sqref="A30:I30"/>
    </sheetView>
  </sheetViews>
  <sheetFormatPr defaultColWidth="9.00390625" defaultRowHeight="12.75"/>
  <cols>
    <col min="1" max="1" width="28.75390625" style="0" customWidth="1"/>
    <col min="2" max="2" width="15.625" style="0" customWidth="1"/>
    <col min="3" max="3" width="14.75390625" style="0" customWidth="1"/>
    <col min="4" max="4" width="14.00390625" style="0" customWidth="1"/>
    <col min="5" max="5" width="14.75390625" style="0" customWidth="1"/>
    <col min="6" max="6" width="14.875" style="0" customWidth="1"/>
    <col min="7" max="7" width="15.00390625" style="0" customWidth="1"/>
    <col min="8" max="8" width="14.25390625" style="0" customWidth="1"/>
    <col min="9" max="9" width="12.875" style="0" customWidth="1"/>
    <col min="10" max="10" width="14.125" style="0" customWidth="1"/>
    <col min="11" max="11" width="13.875" style="0" customWidth="1"/>
    <col min="12" max="12" width="14.625" style="0" customWidth="1"/>
    <col min="13" max="13" width="11.375" style="0" customWidth="1"/>
    <col min="14" max="14" width="11.25390625" style="0" customWidth="1"/>
    <col min="15" max="15" width="10.25390625" style="0" bestFit="1" customWidth="1"/>
    <col min="16" max="16" width="11.125" style="0" customWidth="1"/>
    <col min="17" max="19" width="10.625" style="0" customWidth="1"/>
    <col min="20" max="20" width="12.00390625" style="0" customWidth="1"/>
    <col min="21" max="21" width="10.25390625" style="0" bestFit="1" customWidth="1"/>
    <col min="22" max="25" width="10.25390625" style="0" customWidth="1"/>
    <col min="26" max="26" width="11.00390625" style="0" customWidth="1"/>
    <col min="27" max="27" width="10.25390625" style="0" bestFit="1" customWidth="1"/>
    <col min="28" max="31" width="10.25390625" style="0" customWidth="1"/>
    <col min="32" max="32" width="12.25390625" style="0" customWidth="1"/>
    <col min="33" max="33" width="10.25390625" style="0" bestFit="1" customWidth="1"/>
    <col min="34" max="37" width="10.25390625" style="0" customWidth="1"/>
    <col min="38" max="38" width="10.875" style="0" customWidth="1"/>
    <col min="39" max="39" width="10.25390625" style="0" bestFit="1" customWidth="1"/>
    <col min="40" max="43" width="10.25390625" style="0" customWidth="1"/>
    <col min="44" max="44" width="12.375" style="0" customWidth="1"/>
    <col min="45" max="45" width="10.25390625" style="0" customWidth="1"/>
    <col min="46" max="46" width="11.875" style="0" customWidth="1"/>
    <col min="47" max="47" width="12.125" style="0" customWidth="1"/>
  </cols>
  <sheetData>
    <row r="2" spans="1:9" ht="20.25">
      <c r="A2" s="51" t="s">
        <v>16</v>
      </c>
      <c r="B2" s="51"/>
      <c r="C2" s="51"/>
      <c r="D2" s="51"/>
      <c r="E2" s="51"/>
      <c r="F2" s="51"/>
      <c r="G2" s="51"/>
      <c r="H2" s="51"/>
      <c r="I2" s="51"/>
    </row>
    <row r="3" spans="1:9" ht="20.25">
      <c r="A3" s="51" t="s">
        <v>18</v>
      </c>
      <c r="B3" s="51"/>
      <c r="C3" s="51"/>
      <c r="D3" s="51"/>
      <c r="E3" s="51"/>
      <c r="F3" s="51"/>
      <c r="G3" s="51"/>
      <c r="H3" s="51"/>
      <c r="I3" s="51"/>
    </row>
    <row r="4" spans="1:9" ht="39.75" customHeight="1">
      <c r="A4" s="52" t="s">
        <v>47</v>
      </c>
      <c r="B4" s="52"/>
      <c r="C4" s="52"/>
      <c r="D4" s="52"/>
      <c r="E4" s="52"/>
      <c r="F4" s="52"/>
      <c r="G4" s="52"/>
      <c r="H4" s="52"/>
      <c r="I4" s="52"/>
    </row>
    <row r="5" ht="15" thickBot="1">
      <c r="I5" s="14" t="s">
        <v>20</v>
      </c>
    </row>
    <row r="6" spans="1:9" ht="15.75">
      <c r="A6" s="53" t="s">
        <v>0</v>
      </c>
      <c r="B6" s="55" t="s">
        <v>49</v>
      </c>
      <c r="C6" s="55"/>
      <c r="D6" s="55"/>
      <c r="E6" s="55"/>
      <c r="F6" s="55"/>
      <c r="G6" s="55"/>
      <c r="H6" s="55"/>
      <c r="I6" s="55"/>
    </row>
    <row r="7" spans="1:9" ht="14.25">
      <c r="A7" s="54"/>
      <c r="B7" s="56" t="s">
        <v>19</v>
      </c>
      <c r="C7" s="56"/>
      <c r="D7" s="56"/>
      <c r="E7" s="56"/>
      <c r="F7" s="56"/>
      <c r="G7" s="56"/>
      <c r="H7" s="56"/>
      <c r="I7" s="56"/>
    </row>
    <row r="8" spans="1:9" ht="15">
      <c r="A8" s="54"/>
      <c r="B8" s="21" t="s">
        <v>30</v>
      </c>
      <c r="C8" s="4" t="s">
        <v>1</v>
      </c>
      <c r="D8" s="4" t="s">
        <v>2</v>
      </c>
      <c r="E8" s="4" t="s">
        <v>3</v>
      </c>
      <c r="F8" s="15" t="s">
        <v>4</v>
      </c>
      <c r="G8" s="15" t="s">
        <v>5</v>
      </c>
      <c r="H8" s="4" t="s">
        <v>6</v>
      </c>
      <c r="I8" s="13" t="s">
        <v>7</v>
      </c>
    </row>
    <row r="9" spans="1:9" ht="28.5">
      <c r="A9" s="54"/>
      <c r="B9" s="22" t="s">
        <v>31</v>
      </c>
      <c r="C9" s="1" t="s">
        <v>32</v>
      </c>
      <c r="D9" s="2" t="s">
        <v>8</v>
      </c>
      <c r="E9" s="2" t="s">
        <v>12</v>
      </c>
      <c r="F9" s="1" t="s">
        <v>9</v>
      </c>
      <c r="G9" s="2" t="s">
        <v>10</v>
      </c>
      <c r="H9" s="1" t="s">
        <v>17</v>
      </c>
      <c r="I9" s="3" t="s">
        <v>11</v>
      </c>
    </row>
    <row r="10" spans="1:9" ht="15">
      <c r="A10" s="5" t="s">
        <v>13</v>
      </c>
      <c r="B10" s="25">
        <v>5095</v>
      </c>
      <c r="C10" s="25">
        <v>5095</v>
      </c>
      <c r="D10" s="25">
        <v>5095</v>
      </c>
      <c r="E10" s="25">
        <v>5095</v>
      </c>
      <c r="F10" s="25">
        <v>5095</v>
      </c>
      <c r="G10" s="25">
        <v>5095</v>
      </c>
      <c r="H10" s="25">
        <v>5095</v>
      </c>
      <c r="I10" s="25">
        <v>5095</v>
      </c>
    </row>
    <row r="11" spans="1:9" ht="30">
      <c r="A11" s="5" t="s">
        <v>21</v>
      </c>
      <c r="B11" s="25">
        <v>166.51</v>
      </c>
      <c r="C11" s="25">
        <v>399.03</v>
      </c>
      <c r="D11" s="25">
        <v>451.16</v>
      </c>
      <c r="E11" s="25">
        <v>658.99</v>
      </c>
      <c r="F11" s="25">
        <v>872.34</v>
      </c>
      <c r="G11" s="25">
        <v>880.41</v>
      </c>
      <c r="H11" s="25">
        <v>894.91</v>
      </c>
      <c r="I11" s="26">
        <v>1019.87</v>
      </c>
    </row>
    <row r="12" spans="1:9" ht="15">
      <c r="A12" s="5" t="s">
        <v>23</v>
      </c>
      <c r="B12" s="25">
        <v>62.49</v>
      </c>
      <c r="C12" s="25">
        <v>62.49</v>
      </c>
      <c r="D12" s="25">
        <v>62.49</v>
      </c>
      <c r="E12" s="25">
        <v>62.49</v>
      </c>
      <c r="F12" s="25">
        <v>62.49</v>
      </c>
      <c r="G12" s="25">
        <v>62.49</v>
      </c>
      <c r="H12" s="25">
        <v>62.49</v>
      </c>
      <c r="I12" s="25">
        <v>62.49</v>
      </c>
    </row>
    <row r="13" spans="1:9" ht="15">
      <c r="A13" s="5" t="s">
        <v>22</v>
      </c>
      <c r="B13" s="25">
        <v>198.7</v>
      </c>
      <c r="C13" s="25">
        <v>198.7</v>
      </c>
      <c r="D13" s="25">
        <v>200.57</v>
      </c>
      <c r="E13" s="25">
        <v>210.03</v>
      </c>
      <c r="F13" s="25">
        <v>298.17</v>
      </c>
      <c r="G13" s="25">
        <v>300.72</v>
      </c>
      <c r="H13" s="25">
        <v>303.35</v>
      </c>
      <c r="I13" s="26">
        <v>305.91</v>
      </c>
    </row>
    <row r="14" spans="1:9" ht="15.75">
      <c r="A14" s="5" t="s">
        <v>14</v>
      </c>
      <c r="B14" s="9">
        <f>SUM(B10:B13)</f>
        <v>5522.7</v>
      </c>
      <c r="C14" s="9">
        <f>SUM(C10:C13)</f>
        <v>5755.219999999999</v>
      </c>
      <c r="D14" s="9">
        <f aca="true" t="shared" si="0" ref="D14:I14">SUM(D10:D13)</f>
        <v>5809.219999999999</v>
      </c>
      <c r="E14" s="9">
        <f t="shared" si="0"/>
        <v>6026.509999999999</v>
      </c>
      <c r="F14" s="9">
        <f t="shared" si="0"/>
        <v>6328</v>
      </c>
      <c r="G14" s="9">
        <f t="shared" si="0"/>
        <v>6338.62</v>
      </c>
      <c r="H14" s="9">
        <f t="shared" si="0"/>
        <v>6355.75</v>
      </c>
      <c r="I14" s="9">
        <f t="shared" si="0"/>
        <v>6483.2699999999995</v>
      </c>
    </row>
    <row r="15" spans="1:9" ht="16.5" thickBot="1">
      <c r="A15" s="6" t="s">
        <v>15</v>
      </c>
      <c r="B15" s="10">
        <f aca="true" t="shared" si="1" ref="B15:I15">B14*1.2</f>
        <v>6627.24</v>
      </c>
      <c r="C15" s="10">
        <f t="shared" si="1"/>
        <v>6906.263999999999</v>
      </c>
      <c r="D15" s="10">
        <f t="shared" si="1"/>
        <v>6971.063999999999</v>
      </c>
      <c r="E15" s="10">
        <f t="shared" si="1"/>
        <v>7231.811999999999</v>
      </c>
      <c r="F15" s="10">
        <f t="shared" si="1"/>
        <v>7593.599999999999</v>
      </c>
      <c r="G15" s="10">
        <f t="shared" si="1"/>
        <v>7606.343999999999</v>
      </c>
      <c r="H15" s="10">
        <f t="shared" si="1"/>
        <v>7626.9</v>
      </c>
      <c r="I15" s="10">
        <f t="shared" si="1"/>
        <v>7779.923999999999</v>
      </c>
    </row>
    <row r="17" spans="1:9" ht="63.75" customHeight="1">
      <c r="A17" s="48" t="s">
        <v>39</v>
      </c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8"/>
      <c r="B18" s="8"/>
      <c r="C18" s="8"/>
      <c r="D18" s="8"/>
      <c r="E18" s="8"/>
      <c r="F18" s="8"/>
      <c r="G18" s="8"/>
      <c r="H18" s="8"/>
      <c r="I18" s="23"/>
    </row>
    <row r="19" spans="1:9" ht="15.75">
      <c r="A19" s="49" t="s">
        <v>33</v>
      </c>
      <c r="B19" s="49"/>
      <c r="C19" s="49"/>
      <c r="D19" s="49"/>
      <c r="E19" s="49"/>
      <c r="F19" s="49"/>
      <c r="G19" s="49"/>
      <c r="H19" s="49"/>
      <c r="I19" s="49"/>
    </row>
    <row r="20" spans="1:9" ht="15.75">
      <c r="A20" s="16"/>
      <c r="B20" s="16"/>
      <c r="C20" s="16"/>
      <c r="D20" s="16"/>
      <c r="E20" s="16"/>
      <c r="F20" s="16"/>
      <c r="G20" s="16"/>
      <c r="H20" s="16"/>
      <c r="I20" s="23"/>
    </row>
    <row r="21" spans="1:9" ht="15.75" customHeight="1">
      <c r="A21" s="50" t="s">
        <v>50</v>
      </c>
      <c r="B21" s="50"/>
      <c r="C21" s="50"/>
      <c r="D21" s="50"/>
      <c r="E21" s="50"/>
      <c r="F21" s="50"/>
      <c r="G21" s="50"/>
      <c r="H21" s="50"/>
      <c r="I21" s="50"/>
    </row>
    <row r="22" spans="1:9" ht="15.75">
      <c r="A22" s="7"/>
      <c r="B22" s="7"/>
      <c r="C22" s="7"/>
      <c r="D22" s="7"/>
      <c r="E22" s="7"/>
      <c r="F22" s="7"/>
      <c r="G22" s="7"/>
      <c r="H22" s="7"/>
      <c r="I22" s="23"/>
    </row>
    <row r="23" spans="1:9" ht="15.75">
      <c r="A23" s="50" t="s">
        <v>34</v>
      </c>
      <c r="B23" s="50"/>
      <c r="C23" s="50"/>
      <c r="D23" s="50"/>
      <c r="E23" s="50"/>
      <c r="F23" s="50"/>
      <c r="G23" s="50"/>
      <c r="H23" s="50"/>
      <c r="I23" s="50"/>
    </row>
    <row r="28" spans="1:9" ht="20.25">
      <c r="A28" s="51" t="s">
        <v>16</v>
      </c>
      <c r="B28" s="51"/>
      <c r="C28" s="51"/>
      <c r="D28" s="51"/>
      <c r="E28" s="51"/>
      <c r="F28" s="51"/>
      <c r="G28" s="51"/>
      <c r="H28" s="51"/>
      <c r="I28" s="51"/>
    </row>
    <row r="29" spans="1:9" ht="20.25">
      <c r="A29" s="51" t="s">
        <v>18</v>
      </c>
      <c r="B29" s="51"/>
      <c r="C29" s="51"/>
      <c r="D29" s="51"/>
      <c r="E29" s="51"/>
      <c r="F29" s="51"/>
      <c r="G29" s="51"/>
      <c r="H29" s="51"/>
      <c r="I29" s="51"/>
    </row>
    <row r="30" spans="1:9" ht="39.75" customHeight="1">
      <c r="A30" s="52" t="s">
        <v>47</v>
      </c>
      <c r="B30" s="52"/>
      <c r="C30" s="52"/>
      <c r="D30" s="52"/>
      <c r="E30" s="52"/>
      <c r="F30" s="52"/>
      <c r="G30" s="52"/>
      <c r="H30" s="52"/>
      <c r="I30" s="52"/>
    </row>
    <row r="31" ht="15" thickBot="1">
      <c r="I31" s="14" t="s">
        <v>20</v>
      </c>
    </row>
    <row r="32" spans="1:9" ht="15.75">
      <c r="A32" s="53" t="s">
        <v>0</v>
      </c>
      <c r="B32" s="55" t="s">
        <v>52</v>
      </c>
      <c r="C32" s="55"/>
      <c r="D32" s="55"/>
      <c r="E32" s="55"/>
      <c r="F32" s="55"/>
      <c r="G32" s="55"/>
      <c r="H32" s="55"/>
      <c r="I32" s="55"/>
    </row>
    <row r="33" spans="1:9" ht="14.25">
      <c r="A33" s="54"/>
      <c r="B33" s="56" t="s">
        <v>19</v>
      </c>
      <c r="C33" s="56"/>
      <c r="D33" s="56"/>
      <c r="E33" s="56"/>
      <c r="F33" s="56"/>
      <c r="G33" s="56"/>
      <c r="H33" s="56"/>
      <c r="I33" s="56"/>
    </row>
    <row r="34" spans="1:9" ht="15">
      <c r="A34" s="54"/>
      <c r="B34" s="21" t="s">
        <v>30</v>
      </c>
      <c r="C34" s="4" t="s">
        <v>1</v>
      </c>
      <c r="D34" s="4" t="s">
        <v>2</v>
      </c>
      <c r="E34" s="4" t="s">
        <v>3</v>
      </c>
      <c r="F34" s="15" t="s">
        <v>4</v>
      </c>
      <c r="G34" s="15" t="s">
        <v>5</v>
      </c>
      <c r="H34" s="4" t="s">
        <v>6</v>
      </c>
      <c r="I34" s="13" t="s">
        <v>7</v>
      </c>
    </row>
    <row r="35" spans="1:9" ht="28.5">
      <c r="A35" s="54"/>
      <c r="B35" s="22" t="s">
        <v>31</v>
      </c>
      <c r="C35" s="1" t="s">
        <v>32</v>
      </c>
      <c r="D35" s="2" t="s">
        <v>8</v>
      </c>
      <c r="E35" s="2" t="s">
        <v>12</v>
      </c>
      <c r="F35" s="1" t="s">
        <v>9</v>
      </c>
      <c r="G35" s="2" t="s">
        <v>10</v>
      </c>
      <c r="H35" s="1" t="s">
        <v>17</v>
      </c>
      <c r="I35" s="3" t="s">
        <v>11</v>
      </c>
    </row>
    <row r="36" spans="1:9" ht="15">
      <c r="A36" s="5" t="s">
        <v>13</v>
      </c>
      <c r="B36" s="25">
        <v>5666</v>
      </c>
      <c r="C36" s="25">
        <v>5666</v>
      </c>
      <c r="D36" s="25">
        <v>5666</v>
      </c>
      <c r="E36" s="25">
        <v>5666</v>
      </c>
      <c r="F36" s="25">
        <v>5666</v>
      </c>
      <c r="G36" s="25">
        <v>5666</v>
      </c>
      <c r="H36" s="25">
        <v>5666</v>
      </c>
      <c r="I36" s="25">
        <v>5666</v>
      </c>
    </row>
    <row r="37" spans="1:9" ht="30">
      <c r="A37" s="5" t="s">
        <v>21</v>
      </c>
      <c r="B37" s="25">
        <v>166.51</v>
      </c>
      <c r="C37" s="25">
        <v>445.1</v>
      </c>
      <c r="D37" s="25">
        <v>503.27</v>
      </c>
      <c r="E37" s="25">
        <v>735.1</v>
      </c>
      <c r="F37" s="25">
        <v>973.08</v>
      </c>
      <c r="G37" s="25">
        <v>982.09</v>
      </c>
      <c r="H37" s="25">
        <v>998.26</v>
      </c>
      <c r="I37" s="26">
        <v>1137.65</v>
      </c>
    </row>
    <row r="38" spans="1:9" ht="15">
      <c r="A38" s="5" t="s">
        <v>23</v>
      </c>
      <c r="B38" s="25">
        <v>62.49</v>
      </c>
      <c r="C38" s="25">
        <v>62.49</v>
      </c>
      <c r="D38" s="25">
        <v>62.49</v>
      </c>
      <c r="E38" s="25">
        <v>62.49</v>
      </c>
      <c r="F38" s="25">
        <v>62.49</v>
      </c>
      <c r="G38" s="25">
        <v>62.49</v>
      </c>
      <c r="H38" s="25">
        <v>62.49</v>
      </c>
      <c r="I38" s="25">
        <v>62.49</v>
      </c>
    </row>
    <row r="39" spans="1:9" ht="15">
      <c r="A39" s="5" t="s">
        <v>22</v>
      </c>
      <c r="B39" s="25">
        <v>198.7</v>
      </c>
      <c r="C39" s="25">
        <v>198.7</v>
      </c>
      <c r="D39" s="25">
        <v>200.57</v>
      </c>
      <c r="E39" s="25">
        <v>210.03</v>
      </c>
      <c r="F39" s="25">
        <v>298.17</v>
      </c>
      <c r="G39" s="25">
        <v>300.72</v>
      </c>
      <c r="H39" s="25">
        <v>303.35</v>
      </c>
      <c r="I39" s="26">
        <v>305.91</v>
      </c>
    </row>
    <row r="40" spans="1:9" ht="15.75">
      <c r="A40" s="5" t="s">
        <v>14</v>
      </c>
      <c r="B40" s="9">
        <f>SUM(B36:B39)</f>
        <v>6093.7</v>
      </c>
      <c r="C40" s="9">
        <f>SUM(C36:C39)</f>
        <v>6372.29</v>
      </c>
      <c r="D40" s="9">
        <f aca="true" t="shared" si="2" ref="D40:I40">SUM(D36:D39)</f>
        <v>6432.33</v>
      </c>
      <c r="E40" s="9">
        <f t="shared" si="2"/>
        <v>6673.62</v>
      </c>
      <c r="F40" s="9">
        <f t="shared" si="2"/>
        <v>6999.74</v>
      </c>
      <c r="G40" s="9">
        <f t="shared" si="2"/>
        <v>7011.3</v>
      </c>
      <c r="H40" s="9">
        <f t="shared" si="2"/>
        <v>7030.1</v>
      </c>
      <c r="I40" s="9">
        <f t="shared" si="2"/>
        <v>7172.049999999999</v>
      </c>
    </row>
    <row r="41" spans="1:9" ht="16.5" thickBot="1">
      <c r="A41" s="6" t="s">
        <v>15</v>
      </c>
      <c r="B41" s="10">
        <f aca="true" t="shared" si="3" ref="B41:I41">B40*1.2</f>
        <v>7312.44</v>
      </c>
      <c r="C41" s="10">
        <f t="shared" si="3"/>
        <v>7646.748</v>
      </c>
      <c r="D41" s="10">
        <f t="shared" si="3"/>
        <v>7718.795999999999</v>
      </c>
      <c r="E41" s="10">
        <f t="shared" si="3"/>
        <v>8008.343999999999</v>
      </c>
      <c r="F41" s="10">
        <f t="shared" si="3"/>
        <v>8399.688</v>
      </c>
      <c r="G41" s="10">
        <f t="shared" si="3"/>
        <v>8413.56</v>
      </c>
      <c r="H41" s="10">
        <f t="shared" si="3"/>
        <v>8436.12</v>
      </c>
      <c r="I41" s="10">
        <f t="shared" si="3"/>
        <v>8606.46</v>
      </c>
    </row>
    <row r="43" spans="1:9" ht="15.75">
      <c r="A43" s="48" t="s">
        <v>39</v>
      </c>
      <c r="B43" s="48"/>
      <c r="C43" s="48"/>
      <c r="D43" s="48"/>
      <c r="E43" s="48"/>
      <c r="F43" s="48"/>
      <c r="G43" s="48"/>
      <c r="H43" s="48"/>
      <c r="I43" s="48"/>
    </row>
    <row r="44" spans="1:9" ht="12.75">
      <c r="A44" s="8"/>
      <c r="B44" s="8"/>
      <c r="C44" s="8"/>
      <c r="D44" s="8"/>
      <c r="E44" s="8"/>
      <c r="F44" s="8"/>
      <c r="G44" s="8"/>
      <c r="H44" s="8"/>
      <c r="I44" s="23"/>
    </row>
    <row r="45" spans="1:9" ht="15.75">
      <c r="A45" s="49" t="s">
        <v>33</v>
      </c>
      <c r="B45" s="49"/>
      <c r="C45" s="49"/>
      <c r="D45" s="49"/>
      <c r="E45" s="49"/>
      <c r="F45" s="49"/>
      <c r="G45" s="49"/>
      <c r="H45" s="49"/>
      <c r="I45" s="49"/>
    </row>
    <row r="46" spans="1:9" ht="15.75">
      <c r="A46" s="16"/>
      <c r="B46" s="16"/>
      <c r="C46" s="16"/>
      <c r="D46" s="16"/>
      <c r="E46" s="16"/>
      <c r="F46" s="16"/>
      <c r="G46" s="16"/>
      <c r="H46" s="16"/>
      <c r="I46" s="23"/>
    </row>
    <row r="47" spans="1:9" ht="15.75">
      <c r="A47" s="50" t="s">
        <v>50</v>
      </c>
      <c r="B47" s="50"/>
      <c r="C47" s="50"/>
      <c r="D47" s="50"/>
      <c r="E47" s="50"/>
      <c r="F47" s="50"/>
      <c r="G47" s="50"/>
      <c r="H47" s="50"/>
      <c r="I47" s="50"/>
    </row>
    <row r="48" spans="1:9" ht="15.75">
      <c r="A48" s="7"/>
      <c r="B48" s="7"/>
      <c r="C48" s="7"/>
      <c r="D48" s="7"/>
      <c r="E48" s="7"/>
      <c r="F48" s="7"/>
      <c r="G48" s="7"/>
      <c r="H48" s="7"/>
      <c r="I48" s="23"/>
    </row>
    <row r="49" spans="1:9" ht="15.75">
      <c r="A49" s="50" t="s">
        <v>34</v>
      </c>
      <c r="B49" s="50"/>
      <c r="C49" s="50"/>
      <c r="D49" s="50"/>
      <c r="E49" s="50"/>
      <c r="F49" s="50"/>
      <c r="G49" s="50"/>
      <c r="H49" s="50"/>
      <c r="I49" s="50"/>
    </row>
  </sheetData>
  <sheetProtection/>
  <mergeCells count="20">
    <mergeCell ref="A43:I43"/>
    <mergeCell ref="A45:I45"/>
    <mergeCell ref="A47:I47"/>
    <mergeCell ref="A49:I49"/>
    <mergeCell ref="A28:I28"/>
    <mergeCell ref="A29:I29"/>
    <mergeCell ref="A30:I30"/>
    <mergeCell ref="A32:A35"/>
    <mergeCell ref="B32:I32"/>
    <mergeCell ref="B33:I33"/>
    <mergeCell ref="A17:I17"/>
    <mergeCell ref="A19:I19"/>
    <mergeCell ref="A21:I21"/>
    <mergeCell ref="A23:I23"/>
    <mergeCell ref="A2:I2"/>
    <mergeCell ref="A3:I3"/>
    <mergeCell ref="A4:I4"/>
    <mergeCell ref="A6:A9"/>
    <mergeCell ref="B6:I6"/>
    <mergeCell ref="B7:I7"/>
  </mergeCells>
  <printOptions/>
  <pageMargins left="0" right="0" top="0.5905511811023623" bottom="0.5118110236220472" header="0.31496062992125984" footer="0.31496062992125984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3.25390625" style="0" customWidth="1"/>
    <col min="2" max="2" width="17.25390625" style="0" customWidth="1"/>
    <col min="3" max="3" width="16.75390625" style="0" customWidth="1"/>
    <col min="4" max="4" width="18.00390625" style="0" customWidth="1"/>
  </cols>
  <sheetData>
    <row r="2" spans="1:4" ht="35.25" customHeight="1">
      <c r="A2" s="60" t="s">
        <v>35</v>
      </c>
      <c r="B2" s="60"/>
      <c r="C2" s="60"/>
      <c r="D2" s="60"/>
    </row>
    <row r="3" ht="12.75">
      <c r="D3" s="27" t="s">
        <v>36</v>
      </c>
    </row>
    <row r="4" spans="1:4" ht="55.5" customHeight="1">
      <c r="A4" s="17" t="s">
        <v>24</v>
      </c>
      <c r="B4" s="18" t="s">
        <v>25</v>
      </c>
      <c r="C4" s="18" t="s">
        <v>26</v>
      </c>
      <c r="D4" s="18" t="s">
        <v>27</v>
      </c>
    </row>
    <row r="5" spans="1:4" ht="55.5" customHeight="1">
      <c r="A5" s="19" t="s">
        <v>28</v>
      </c>
      <c r="B5" s="18">
        <v>11426.66</v>
      </c>
      <c r="C5" s="20">
        <f>B5*0.2</f>
        <v>2285.332</v>
      </c>
      <c r="D5" s="20">
        <f>B5+C5+0.01</f>
        <v>13712.002</v>
      </c>
    </row>
    <row r="6" spans="1:4" ht="59.25" customHeight="1">
      <c r="A6" s="19" t="s">
        <v>29</v>
      </c>
      <c r="B6" s="20">
        <v>7662.5</v>
      </c>
      <c r="C6" s="20">
        <f>B6*0.2</f>
        <v>1532.5</v>
      </c>
      <c r="D6" s="20">
        <f>B6+C6</f>
        <v>9195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Щур Анна Владимировна</cp:lastModifiedBy>
  <cp:lastPrinted>2021-06-25T06:50:09Z</cp:lastPrinted>
  <dcterms:created xsi:type="dcterms:W3CDTF">2010-09-06T11:05:34Z</dcterms:created>
  <dcterms:modified xsi:type="dcterms:W3CDTF">2024-06-24T04:28:42Z</dcterms:modified>
  <cp:category/>
  <cp:version/>
  <cp:contentType/>
  <cp:contentStatus/>
</cp:coreProperties>
</file>